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20" windowWidth="19875" windowHeight="4695" activeTab="0"/>
  </bookViews>
  <sheets>
    <sheet name="Maya Obsidian %" sheetId="1" r:id="rId1"/>
    <sheet name="References" sheetId="2" r:id="rId2"/>
  </sheets>
  <definedNames/>
  <calcPr fullCalcOnLoad="1"/>
</workbook>
</file>

<file path=xl/sharedStrings.xml><?xml version="1.0" encoding="utf-8"?>
<sst xmlns="http://schemas.openxmlformats.org/spreadsheetml/2006/main" count="420" uniqueCount="196">
  <si>
    <t>lat</t>
  </si>
  <si>
    <t>long</t>
  </si>
  <si>
    <t>Ocelocalco</t>
  </si>
  <si>
    <t>Acapetahua</t>
  </si>
  <si>
    <t>Huanacastal</t>
  </si>
  <si>
    <t>Izapa</t>
  </si>
  <si>
    <t>Utatlan</t>
  </si>
  <si>
    <t>Nebaj</t>
  </si>
  <si>
    <t>Chutixtiox</t>
  </si>
  <si>
    <t>Chiche</t>
  </si>
  <si>
    <t>Iximche</t>
  </si>
  <si>
    <t>Zacualpa</t>
  </si>
  <si>
    <t>Chuisac</t>
  </si>
  <si>
    <t>Chitaqtzaq</t>
  </si>
  <si>
    <t>Kaminaljuyu</t>
  </si>
  <si>
    <t>Quirigua</t>
  </si>
  <si>
    <t>Quelepa</t>
  </si>
  <si>
    <t>Chihuatan</t>
  </si>
  <si>
    <t>Tenampua</t>
  </si>
  <si>
    <t>Copan</t>
  </si>
  <si>
    <t>Pusilha</t>
  </si>
  <si>
    <t>Lubaantun</t>
  </si>
  <si>
    <t>Poptun</t>
  </si>
  <si>
    <t>Seibal</t>
  </si>
  <si>
    <t>Quexil</t>
  </si>
  <si>
    <t>Petenxil</t>
  </si>
  <si>
    <t>Macanche</t>
  </si>
  <si>
    <t>Salpeten</t>
  </si>
  <si>
    <t>Sacnab</t>
  </si>
  <si>
    <t>Topoxte</t>
  </si>
  <si>
    <t>Chan</t>
  </si>
  <si>
    <t>Yaxha</t>
  </si>
  <si>
    <t>Xunantunich</t>
  </si>
  <si>
    <t>Tipu</t>
  </si>
  <si>
    <t>Tikal</t>
  </si>
  <si>
    <t>Yoxiha</t>
  </si>
  <si>
    <t>Uaxactun</t>
  </si>
  <si>
    <t>Palenque</t>
  </si>
  <si>
    <t>Calatraba</t>
  </si>
  <si>
    <t>Calakmul</t>
  </si>
  <si>
    <t>Chicanna</t>
  </si>
  <si>
    <t>Becan</t>
  </si>
  <si>
    <t>Uxbenka</t>
  </si>
  <si>
    <t>Nohmul</t>
  </si>
  <si>
    <t>Patchacan</t>
  </si>
  <si>
    <t>Caledonia</t>
  </si>
  <si>
    <t>Kichpanha</t>
  </si>
  <si>
    <t>Aventura</t>
  </si>
  <si>
    <t>Colha</t>
  </si>
  <si>
    <t>Placencia</t>
  </si>
  <si>
    <t>Cerros</t>
  </si>
  <si>
    <t>Sarteneja</t>
  </si>
  <si>
    <t>Cozumel</t>
  </si>
  <si>
    <t>Dzibilnocac</t>
  </si>
  <si>
    <t>Edzna</t>
  </si>
  <si>
    <t>Labna</t>
  </si>
  <si>
    <t>Xkipche</t>
  </si>
  <si>
    <t>Uxmal</t>
  </si>
  <si>
    <t>Xelha</t>
  </si>
  <si>
    <t>Mayapan</t>
  </si>
  <si>
    <t>Coba</t>
  </si>
  <si>
    <t>Yaxuna</t>
  </si>
  <si>
    <t>Oxkintok</t>
  </si>
  <si>
    <t>Dzibilchaltun</t>
  </si>
  <si>
    <t>SiteID</t>
  </si>
  <si>
    <t>Zone</t>
  </si>
  <si>
    <t>Soconusco</t>
  </si>
  <si>
    <t>HighlandGuatemala</t>
  </si>
  <si>
    <t>Southeastern</t>
  </si>
  <si>
    <t>Intermediate</t>
  </si>
  <si>
    <t>Pasion</t>
  </si>
  <si>
    <t>Central</t>
  </si>
  <si>
    <t>Northwestern</t>
  </si>
  <si>
    <t>RioBec</t>
  </si>
  <si>
    <t>Belize</t>
  </si>
  <si>
    <t>EastCoast</t>
  </si>
  <si>
    <t>Chenes</t>
  </si>
  <si>
    <t>Puuc</t>
  </si>
  <si>
    <t>NorthPlains</t>
  </si>
  <si>
    <t>LasBrujas</t>
  </si>
  <si>
    <t>LasPiedritas</t>
  </si>
  <si>
    <t>LasMorenas</t>
  </si>
  <si>
    <t>LaPalma</t>
  </si>
  <si>
    <t>RioArriba</t>
  </si>
  <si>
    <t>XoconochcoBajo</t>
  </si>
  <si>
    <t>XoconochcoViejo</t>
  </si>
  <si>
    <t>LasLomas</t>
  </si>
  <si>
    <t>ElAguacate</t>
  </si>
  <si>
    <t>CerritosTecpan</t>
  </si>
  <si>
    <t>PuebloViejo</t>
  </si>
  <si>
    <t>Pericon2</t>
  </si>
  <si>
    <t>Talpetate4</t>
  </si>
  <si>
    <t>LaUnion2</t>
  </si>
  <si>
    <t>ElRincon3</t>
  </si>
  <si>
    <t>LaCuchilla</t>
  </si>
  <si>
    <t>FincaMagnolia</t>
  </si>
  <si>
    <t>LasCarretas1</t>
  </si>
  <si>
    <t>AldeaChimuch</t>
  </si>
  <si>
    <t>MixcoViejo</t>
  </si>
  <si>
    <t>FincaElPilar</t>
  </si>
  <si>
    <t>FincaArgelia</t>
  </si>
  <si>
    <t>MediaCuesta</t>
  </si>
  <si>
    <t>LasVegas</t>
  </si>
  <si>
    <t>RioClaro</t>
  </si>
  <si>
    <t>SulaValley</t>
  </si>
  <si>
    <t>EkXux</t>
  </si>
  <si>
    <t>TrinidaddeNosotros</t>
  </si>
  <si>
    <t>BanqueViejo</t>
  </si>
  <si>
    <t>BartonRamie</t>
  </si>
  <si>
    <t>SanJose</t>
  </si>
  <si>
    <t>RioAzul</t>
  </si>
  <si>
    <t>SanEstevan</t>
  </si>
  <si>
    <t>WildCaneCaye</t>
  </si>
  <si>
    <t>PulltrouserSwamp</t>
  </si>
  <si>
    <t>LagunadeOn</t>
  </si>
  <si>
    <t>ChanChen</t>
  </si>
  <si>
    <t>MangoCreek</t>
  </si>
  <si>
    <t>CayeCoco</t>
  </si>
  <si>
    <t>SantaRitaCorozal</t>
  </si>
  <si>
    <t>CorozalBeach</t>
  </si>
  <si>
    <t>FalseCaye</t>
  </si>
  <si>
    <t>MohoCay</t>
  </si>
  <si>
    <t>CaryCaye</t>
  </si>
  <si>
    <t>LagunaCayoFrancesca</t>
  </si>
  <si>
    <t>SanJuan</t>
  </si>
  <si>
    <t>ChacBalam</t>
  </si>
  <si>
    <t>EkLuum</t>
  </si>
  <si>
    <t>SanGervasio</t>
  </si>
  <si>
    <t>SantaRosaXtampak</t>
  </si>
  <si>
    <t>ChichenItza</t>
  </si>
  <si>
    <t>EkBalam</t>
  </si>
  <si>
    <t>IslaCerritos</t>
  </si>
  <si>
    <t>Xesuj</t>
  </si>
  <si>
    <t>PorkDoughboyPoint</t>
  </si>
  <si>
    <t>FrenchmansCay</t>
  </si>
  <si>
    <t>FunkCaye</t>
  </si>
  <si>
    <t>Other</t>
  </si>
  <si>
    <t>ELC</t>
  </si>
  <si>
    <t>IXT</t>
  </si>
  <si>
    <t>SMJ</t>
  </si>
  <si>
    <t>MEX</t>
  </si>
  <si>
    <t>Central Peten Lakes</t>
  </si>
  <si>
    <t>Site</t>
  </si>
  <si>
    <t>Classic (n)</t>
  </si>
  <si>
    <t>Terminal Classic (n)</t>
  </si>
  <si>
    <t>EPC (n)</t>
  </si>
  <si>
    <t>LPC (n)</t>
  </si>
  <si>
    <t>51, 52, 54, 56, 57</t>
  </si>
  <si>
    <t>Reference(s)</t>
  </si>
  <si>
    <t>Nelson et al. 1977</t>
  </si>
  <si>
    <t>Dreiss et al. 1989</t>
  </si>
  <si>
    <t>Sidrys et al. 1979</t>
  </si>
  <si>
    <t>McKillop 1995</t>
  </si>
  <si>
    <t>Meierhoff et al. in press</t>
  </si>
  <si>
    <t>Brown et al. 2004</t>
  </si>
  <si>
    <t>Nazaroff et al. 2010</t>
  </si>
  <si>
    <t>Rice et al. 1985</t>
  </si>
  <si>
    <t>Healy et al. 1984</t>
  </si>
  <si>
    <t>Stross et al. 1983</t>
  </si>
  <si>
    <t>New data</t>
  </si>
  <si>
    <t>Cecil et al. 2007</t>
  </si>
  <si>
    <t>Braswell 2003; Clark et al. 1989</t>
  </si>
  <si>
    <t xml:space="preserve">Braswell 2003 </t>
  </si>
  <si>
    <t>Braswell 2003</t>
  </si>
  <si>
    <t>Braswell 2003; Dreiss et al. 1989</t>
  </si>
  <si>
    <t>Aoyoma 1999; Braswell 2003</t>
  </si>
  <si>
    <t>Braswell 2003; Hammond et al. 1984</t>
  </si>
  <si>
    <t>Braswell 2003; Rice et al. 1985</t>
  </si>
  <si>
    <t>Andrews et al. 1989; Braswell 2003</t>
  </si>
  <si>
    <t>Braswell 2003; Masson upublished data</t>
  </si>
  <si>
    <t>Kakalche</t>
  </si>
  <si>
    <t>NorthernRiverLagoon</t>
  </si>
  <si>
    <t>Braswell et al. 2004; Braswell and Glascock 2011</t>
  </si>
  <si>
    <r>
      <t xml:space="preserve">Aoyama, K. 1999. </t>
    </r>
    <r>
      <rPr>
        <i/>
        <sz val="11"/>
        <rFont val="Times New Roman"/>
        <family val="1"/>
      </rPr>
      <t>Ancient Maya State, Urbanism, Exchange, and Craft Specialization: Chipped Stone Evidence from the Copán Valley and the La Entrada Region, Honduras.</t>
    </r>
    <r>
      <rPr>
        <sz val="11"/>
        <rFont val="Times New Roman"/>
        <family val="1"/>
      </rPr>
      <t xml:space="preserve"> (University of Pittsburgh Memoirs in Latin American Archaeology 12).  Pittsburgh: University of Pittsburgh Department of Anthropology.</t>
    </r>
  </si>
  <si>
    <r>
      <t xml:space="preserve">Braswell, G.E. 2003. Obsidian Exchange Spheres, in M.E. Smith &amp; F.F. Berdan (ed.) </t>
    </r>
    <r>
      <rPr>
        <i/>
        <sz val="11"/>
        <rFont val="Times New Roman"/>
        <family val="1"/>
      </rPr>
      <t>The Postclassic Mesoamerican World</t>
    </r>
    <r>
      <rPr>
        <sz val="11"/>
        <rFont val="Times New Roman"/>
        <family val="1"/>
      </rPr>
      <t>: 131-158. Salt Lake City: The University of Utah Press.</t>
    </r>
  </si>
  <si>
    <r>
      <t>Braswell, G. E., &amp; M. D. Glascock. 2011. Procurement and Production of Obsidian Artifacts at Calakmul, in Z. X. Hruby, G. B. Braswell, &amp; O. Chinchilla Mazariegos (ed.)</t>
    </r>
    <r>
      <rPr>
        <i/>
        <sz val="11"/>
        <rFont val="Times New Roman"/>
        <family val="1"/>
      </rPr>
      <t xml:space="preserve"> The Technology of Maya Civilization: Political Economy and Beyond in Lithic Studies</t>
    </r>
    <r>
      <rPr>
        <sz val="11"/>
        <rFont val="Times New Roman"/>
        <family val="1"/>
      </rPr>
      <t>: 119-129. London: Equinox Publishing.</t>
    </r>
  </si>
  <si>
    <r>
      <t xml:space="preserve">Braswell, G.E., J.D. Gunn, M. del Rosario, D. Carrasco, W.J. Folan, L.A. Fletcher, A. Morales López, &amp; M.D. Glascock. 2004. Defining the Terminal Classic at Calakmul, Campeche, in A.A. Demarest, P.M. Rice, &amp; D.S. Rice (ed.) </t>
    </r>
    <r>
      <rPr>
        <i/>
        <sz val="11"/>
        <rFont val="Times New Roman"/>
        <family val="1"/>
      </rPr>
      <t>The Terminal Classic in the Maya Lowlands: Collapse, Transition, and Transformation</t>
    </r>
    <r>
      <rPr>
        <sz val="11"/>
        <rFont val="Times New Roman"/>
        <family val="1"/>
      </rPr>
      <t>: 162-194. Boulder: University Press of Colorado.</t>
    </r>
  </si>
  <si>
    <r>
      <t xml:space="preserve">Brown, D.O., M.L. Dreiss, &amp; R.E. Hughes. 2004. Preclassic Obsidian Procurement and Utilization at the Maya Site of Colha, Belize. </t>
    </r>
    <r>
      <rPr>
        <i/>
        <sz val="11"/>
        <rFont val="Times New Roman"/>
        <family val="1"/>
      </rPr>
      <t>Latin American Antiquity</t>
    </r>
    <r>
      <rPr>
        <sz val="11"/>
        <rFont val="Times New Roman"/>
        <family val="1"/>
      </rPr>
      <t xml:space="preserve"> 15(2):222-240.</t>
    </r>
  </si>
  <si>
    <r>
      <t xml:space="preserve">Cecil, L.G., M.D. Moriarty, R.J. Speakman, &amp; M.D. Glascock. 2007. Feasibility of Field-Portable XRF to Identify Obsidian Sources in Central Petén, Guatemala, in M.D. Glascock, R.J. Speakman, &amp; R.S. Popelka-Filcoff, (ed.) </t>
    </r>
    <r>
      <rPr>
        <i/>
        <sz val="11"/>
        <rFont val="Times New Roman"/>
        <family val="1"/>
      </rPr>
      <t>Archaeological Chemistry: Analytical Techniques and Archaeological Interpretation</t>
    </r>
    <r>
      <rPr>
        <sz val="11"/>
        <rFont val="Times New Roman"/>
        <family val="1"/>
      </rPr>
      <t xml:space="preserve"> (ACS Symposium Series 968): 506-521.  Washington, D.C.: American Chemical Society.</t>
    </r>
  </si>
  <si>
    <r>
      <t xml:space="preserve">Clark, J.E., T.A. Lee, &amp; T. Salcedo. 1989. The Distribution of Obsidian, in B. Voorhies (ed.) </t>
    </r>
    <r>
      <rPr>
        <i/>
        <sz val="11"/>
        <rFont val="Times New Roman"/>
        <family val="1"/>
      </rPr>
      <t>Ancient Trade and Tribute: Economies of the Soconusco Region of Mesoamerica</t>
    </r>
    <r>
      <rPr>
        <sz val="11"/>
        <rFont val="Times New Roman"/>
        <family val="1"/>
      </rPr>
      <t>: 268-284. Salt Lake City: University of Utah Press.</t>
    </r>
  </si>
  <si>
    <r>
      <t xml:space="preserve">Dreiss, M.L., &amp; D.O. Brown.  1989.  Obsidian Exchange Patterns in Belize, in P.A. McAnany &amp; B.L. Isaac (ed.) </t>
    </r>
    <r>
      <rPr>
        <i/>
        <sz val="11"/>
        <rFont val="Times New Roman"/>
        <family val="1"/>
      </rPr>
      <t>Prehistoric Maya Economies in Belize</t>
    </r>
    <r>
      <rPr>
        <sz val="11"/>
        <rFont val="Times New Roman"/>
        <family val="1"/>
      </rPr>
      <t xml:space="preserve"> (Research in Economic Anthropology, Supplement 4): 57-90. Greenwich: JAI Press.</t>
    </r>
  </si>
  <si>
    <r>
      <t xml:space="preserve">Hammond, N., M. D. Neivens, &amp; G. Harbottle. 1984. Trace Element Analysis of Obsidian Artifacts from a Classic Maya Residential Group at Nohmul, Belize. </t>
    </r>
    <r>
      <rPr>
        <i/>
        <sz val="11"/>
        <rFont val="Times New Roman"/>
        <family val="1"/>
      </rPr>
      <t>American Antiquity</t>
    </r>
    <r>
      <rPr>
        <sz val="11"/>
        <rFont val="Times New Roman"/>
        <family val="1"/>
      </rPr>
      <t xml:space="preserve"> 49(4):815-820.</t>
    </r>
  </si>
  <si>
    <r>
      <t xml:space="preserve">McKillop, H. 1995. The Role of Northern Ambergris Caye in Maya Obsidian Trade: Evidence from Visual Sourcing and Blade Technology, in T.H. Guderjan &amp; J.F. Garber (ed.) </t>
    </r>
    <r>
      <rPr>
        <i/>
        <sz val="11"/>
        <rFont val="Times New Roman"/>
        <family val="1"/>
      </rPr>
      <t>Maya Maritime Trade, Settlement, and Population on Ambergris Caye, Belize</t>
    </r>
    <r>
      <rPr>
        <sz val="11"/>
        <rFont val="Times New Roman"/>
        <family val="1"/>
      </rPr>
      <t>: 163-174. San Antonio: Maya Research Program.</t>
    </r>
  </si>
  <si>
    <r>
      <t xml:space="preserve">Meierhoff, J., M. Golitko, &amp; J. Morris. 2010. Sourcing of Obsidian from the Ancient Maya Farming Community of Chan, Belize using Portable-XRF. </t>
    </r>
    <r>
      <rPr>
        <i/>
        <sz val="11"/>
        <rFont val="Times New Roman"/>
        <family val="1"/>
      </rPr>
      <t>SAS Bulletin</t>
    </r>
    <r>
      <rPr>
        <sz val="11"/>
        <rFont val="Times New Roman"/>
        <family val="1"/>
      </rPr>
      <t xml:space="preserve"> 33(2):5-8.</t>
    </r>
  </si>
  <si>
    <r>
      <t>Nazaroff, A. J., K. M. Prufer, &amp; B. L. Drake. 2010. Assessing the applicability of portable X-ray fluorescence spectrometry for obsidian provenance research in the Maya lowlands.</t>
    </r>
    <r>
      <rPr>
        <i/>
        <sz val="11"/>
        <rFont val="Times New Roman"/>
        <family val="1"/>
      </rPr>
      <t xml:space="preserve"> Journal of Archaeological Science</t>
    </r>
    <r>
      <rPr>
        <sz val="11"/>
        <rFont val="Times New Roman"/>
        <family val="1"/>
      </rPr>
      <t xml:space="preserve"> 37:885-895.</t>
    </r>
  </si>
  <si>
    <r>
      <t xml:space="preserve">Nelson, F. W., K. K. Nielson, N. F. Mangelson, M. W. Hill, &amp; R. T. Matheny. 1977. Preliminary Studies of the Trace Element Composition of Obsidian Artifacts from Northern Campeche, Mexico. </t>
    </r>
    <r>
      <rPr>
        <i/>
        <sz val="11"/>
        <rFont val="Times New Roman"/>
        <family val="1"/>
      </rPr>
      <t>American Antiquity</t>
    </r>
    <r>
      <rPr>
        <sz val="11"/>
        <rFont val="Times New Roman"/>
        <family val="1"/>
      </rPr>
      <t xml:space="preserve"> 42(2):209-225.</t>
    </r>
  </si>
  <si>
    <r>
      <t xml:space="preserve">Rice, P. M. 1984. Obsidian Procurement in the Central Peten Lakes Region, Guatemala. </t>
    </r>
    <r>
      <rPr>
        <i/>
        <sz val="11"/>
        <rFont val="Times New Roman"/>
        <family val="1"/>
      </rPr>
      <t>Journal of Field Archaeology</t>
    </r>
    <r>
      <rPr>
        <sz val="11"/>
        <rFont val="Times New Roman"/>
        <family val="1"/>
      </rPr>
      <t xml:space="preserve"> 11:181-194.</t>
    </r>
  </si>
  <si>
    <r>
      <t xml:space="preserve">Rice, P. M., H. V. Michel, F. Asaro, &amp; F. Stross. 1985. Provenience Analysis of Obsidians from the Central Petén Lakes Region, Gautemala. </t>
    </r>
    <r>
      <rPr>
        <i/>
        <sz val="11"/>
        <rFont val="Times New Roman"/>
        <family val="1"/>
      </rPr>
      <t>American Antiquity</t>
    </r>
    <r>
      <rPr>
        <sz val="11"/>
        <rFont val="Times New Roman"/>
        <family val="1"/>
      </rPr>
      <t xml:space="preserve"> 50(3):591-604.</t>
    </r>
  </si>
  <si>
    <t xml:space="preserve"> </t>
  </si>
  <si>
    <r>
      <t xml:space="preserve">Sidrys, R., J. Kimberlin, C. P. Tourney, C. Gabel, K. M. Petruso, E. R. Gebhard, &amp; O. Broneer. 1979. Use of Mayan Obsidian Sources Through Time: Trace-Element Data from El Balsamo, Guatemala. </t>
    </r>
    <r>
      <rPr>
        <i/>
        <sz val="11"/>
        <rFont val="Times New Roman"/>
        <family val="1"/>
      </rPr>
      <t>Journal of Field Archaeology</t>
    </r>
    <r>
      <rPr>
        <sz val="11"/>
        <rFont val="Times New Roman"/>
        <family val="1"/>
      </rPr>
      <t xml:space="preserve"> 6(1):116-126.</t>
    </r>
  </si>
  <si>
    <t>43*</t>
  </si>
  <si>
    <t>72*</t>
  </si>
  <si>
    <t>104*</t>
  </si>
  <si>
    <t>105*</t>
  </si>
  <si>
    <t>115*</t>
  </si>
  <si>
    <t>*includes visually sourced pieces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</si>
</sst>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43" fontId="1" fillId="0" borderId="0" xfId="15" applyFont="1" applyFill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5"/>
  <sheetViews>
    <sheetView tabSelected="1" workbookViewId="0" topLeftCell="A1">
      <pane xSplit="2" ySplit="1" topLeftCell="C10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26" sqref="A126"/>
    </sheetView>
  </sheetViews>
  <sheetFormatPr defaultColWidth="9.140625" defaultRowHeight="12.75"/>
  <cols>
    <col min="1" max="1" width="13.140625" style="11" bestFit="1" customWidth="1"/>
    <col min="2" max="2" width="18.28125" style="1" bestFit="1" customWidth="1"/>
    <col min="3" max="3" width="14.28125" style="1" bestFit="1" customWidth="1"/>
    <col min="4" max="5" width="9.140625" style="2" customWidth="1"/>
    <col min="6" max="6" width="9.140625" style="14" customWidth="1"/>
    <col min="7" max="11" width="9.140625" style="10" customWidth="1"/>
    <col min="12" max="12" width="16.8515625" style="14" bestFit="1" customWidth="1"/>
    <col min="13" max="17" width="9.140625" style="10" customWidth="1"/>
    <col min="18" max="18" width="9.140625" style="14" customWidth="1"/>
    <col min="19" max="23" width="9.140625" style="10" customWidth="1"/>
    <col min="24" max="24" width="9.140625" style="14" customWidth="1"/>
    <col min="25" max="29" width="9.140625" style="10" customWidth="1"/>
    <col min="30" max="30" width="11.421875" style="1" bestFit="1" customWidth="1"/>
    <col min="31" max="16384" width="9.140625" style="1" customWidth="1"/>
  </cols>
  <sheetData>
    <row r="1" spans="1:30" ht="11.25">
      <c r="A1" s="11" t="s">
        <v>64</v>
      </c>
      <c r="B1" s="1" t="s">
        <v>142</v>
      </c>
      <c r="C1" s="1" t="s">
        <v>65</v>
      </c>
      <c r="D1" s="2" t="s">
        <v>0</v>
      </c>
      <c r="E1" s="2" t="s">
        <v>1</v>
      </c>
      <c r="F1" s="14" t="s">
        <v>143</v>
      </c>
      <c r="G1" s="10" t="s">
        <v>137</v>
      </c>
      <c r="H1" s="10" t="s">
        <v>138</v>
      </c>
      <c r="I1" s="10" t="s">
        <v>139</v>
      </c>
      <c r="J1" s="10" t="s">
        <v>136</v>
      </c>
      <c r="K1" s="10" t="s">
        <v>140</v>
      </c>
      <c r="L1" s="14" t="s">
        <v>144</v>
      </c>
      <c r="M1" s="10" t="s">
        <v>137</v>
      </c>
      <c r="N1" s="10" t="s">
        <v>138</v>
      </c>
      <c r="O1" s="10" t="s">
        <v>139</v>
      </c>
      <c r="P1" s="10" t="s">
        <v>136</v>
      </c>
      <c r="Q1" s="10" t="s">
        <v>140</v>
      </c>
      <c r="R1" s="14" t="s">
        <v>145</v>
      </c>
      <c r="S1" s="10" t="s">
        <v>137</v>
      </c>
      <c r="T1" s="10" t="s">
        <v>138</v>
      </c>
      <c r="U1" s="10" t="s">
        <v>139</v>
      </c>
      <c r="V1" s="10" t="s">
        <v>136</v>
      </c>
      <c r="W1" s="10" t="s">
        <v>140</v>
      </c>
      <c r="X1" s="14" t="s">
        <v>146</v>
      </c>
      <c r="Y1" s="10" t="s">
        <v>137</v>
      </c>
      <c r="Z1" s="10" t="s">
        <v>138</v>
      </c>
      <c r="AA1" s="10" t="s">
        <v>139</v>
      </c>
      <c r="AB1" s="10" t="s">
        <v>136</v>
      </c>
      <c r="AC1" s="10" t="s">
        <v>140</v>
      </c>
      <c r="AD1" s="10" t="s">
        <v>148</v>
      </c>
    </row>
    <row r="2" spans="1:30" ht="11.25">
      <c r="A2" s="11">
        <v>1</v>
      </c>
      <c r="B2" s="1" t="s">
        <v>79</v>
      </c>
      <c r="C2" s="1" t="s">
        <v>66</v>
      </c>
      <c r="D2" s="2">
        <v>15.533718</v>
      </c>
      <c r="E2" s="2">
        <v>-93.232935</v>
      </c>
      <c r="X2" s="14">
        <v>140</v>
      </c>
      <c r="Y2" s="9">
        <v>0.21</v>
      </c>
      <c r="Z2" s="9">
        <v>0.06</v>
      </c>
      <c r="AA2" s="9">
        <v>0.17</v>
      </c>
      <c r="AB2" s="9">
        <v>0</v>
      </c>
      <c r="AC2" s="9">
        <v>0.56</v>
      </c>
      <c r="AD2" s="1" t="s">
        <v>163</v>
      </c>
    </row>
    <row r="3" spans="1:30" ht="11.25">
      <c r="A3" s="11">
        <v>2</v>
      </c>
      <c r="B3" s="1" t="s">
        <v>80</v>
      </c>
      <c r="C3" s="1" t="s">
        <v>66</v>
      </c>
      <c r="D3" s="2">
        <v>15.460403</v>
      </c>
      <c r="E3" s="2">
        <v>-93.16894</v>
      </c>
      <c r="X3" s="14">
        <v>224</v>
      </c>
      <c r="Y3" s="9">
        <v>0.09</v>
      </c>
      <c r="Z3" s="9">
        <v>0.08</v>
      </c>
      <c r="AA3" s="9">
        <v>0.11</v>
      </c>
      <c r="AB3" s="9">
        <v>0</v>
      </c>
      <c r="AC3" s="9">
        <v>0.72</v>
      </c>
      <c r="AD3" s="1" t="s">
        <v>163</v>
      </c>
    </row>
    <row r="4" spans="1:30" ht="11.25">
      <c r="A4" s="11">
        <v>3</v>
      </c>
      <c r="B4" s="1" t="s">
        <v>81</v>
      </c>
      <c r="C4" s="1" t="s">
        <v>66</v>
      </c>
      <c r="D4" s="3">
        <v>15.28147</v>
      </c>
      <c r="E4" s="3">
        <v>-92.960096</v>
      </c>
      <c r="L4" s="14">
        <v>105</v>
      </c>
      <c r="M4" s="9">
        <v>0.14</v>
      </c>
      <c r="N4" s="9">
        <v>0.04</v>
      </c>
      <c r="O4" s="9">
        <v>0.36</v>
      </c>
      <c r="P4" s="9">
        <v>0.21</v>
      </c>
      <c r="Q4" s="9">
        <v>0.25</v>
      </c>
      <c r="R4" s="14">
        <v>4</v>
      </c>
      <c r="S4" s="9">
        <v>0</v>
      </c>
      <c r="T4" s="9">
        <v>0</v>
      </c>
      <c r="U4" s="9">
        <v>0.75</v>
      </c>
      <c r="V4" s="9">
        <v>0</v>
      </c>
      <c r="W4" s="9">
        <v>0.25</v>
      </c>
      <c r="X4" s="14">
        <v>297</v>
      </c>
      <c r="Y4" s="9">
        <v>0.13</v>
      </c>
      <c r="Z4" s="9">
        <v>0.1</v>
      </c>
      <c r="AA4" s="9">
        <v>0.24</v>
      </c>
      <c r="AB4" s="9">
        <v>0.01</v>
      </c>
      <c r="AC4" s="9">
        <v>0.52</v>
      </c>
      <c r="AD4" s="1" t="s">
        <v>163</v>
      </c>
    </row>
    <row r="5" spans="1:30" ht="11.25">
      <c r="A5" s="11">
        <v>4</v>
      </c>
      <c r="B5" s="1" t="s">
        <v>82</v>
      </c>
      <c r="C5" s="1" t="s">
        <v>66</v>
      </c>
      <c r="D5" s="2">
        <v>15.213535</v>
      </c>
      <c r="E5" s="2">
        <v>-92.872711</v>
      </c>
      <c r="X5" s="14">
        <v>121</v>
      </c>
      <c r="Y5" s="9">
        <v>0.32</v>
      </c>
      <c r="Z5" s="9">
        <v>0.17</v>
      </c>
      <c r="AA5" s="9">
        <v>0.05</v>
      </c>
      <c r="AB5" s="9">
        <v>0.01</v>
      </c>
      <c r="AC5" s="9">
        <v>0.44</v>
      </c>
      <c r="AD5" s="1" t="s">
        <v>163</v>
      </c>
    </row>
    <row r="6" spans="1:30" ht="11.25">
      <c r="A6" s="11">
        <v>5</v>
      </c>
      <c r="B6" s="1" t="s">
        <v>83</v>
      </c>
      <c r="C6" s="1" t="s">
        <v>66</v>
      </c>
      <c r="D6" s="3">
        <v>15.144912</v>
      </c>
      <c r="E6" s="3">
        <v>-92.738855</v>
      </c>
      <c r="F6" s="15">
        <v>70</v>
      </c>
      <c r="G6" s="9">
        <v>0.357</v>
      </c>
      <c r="H6" s="9">
        <v>0</v>
      </c>
      <c r="I6" s="9">
        <v>0.643</v>
      </c>
      <c r="J6" s="9">
        <v>0</v>
      </c>
      <c r="K6" s="9">
        <v>0</v>
      </c>
      <c r="L6" s="14">
        <v>72</v>
      </c>
      <c r="M6" s="9">
        <v>0.4</v>
      </c>
      <c r="N6" s="9">
        <v>0.06</v>
      </c>
      <c r="O6" s="9">
        <v>0.44</v>
      </c>
      <c r="P6" s="9">
        <v>0.01</v>
      </c>
      <c r="Q6" s="9">
        <v>0.09</v>
      </c>
      <c r="AD6" s="1" t="s">
        <v>161</v>
      </c>
    </row>
    <row r="7" spans="1:30" ht="11.25">
      <c r="A7" s="11">
        <v>6</v>
      </c>
      <c r="B7" s="1" t="s">
        <v>84</v>
      </c>
      <c r="C7" s="1" t="s">
        <v>66</v>
      </c>
      <c r="D7" s="2">
        <v>15.310515</v>
      </c>
      <c r="E7" s="2">
        <v>-92.732635</v>
      </c>
      <c r="X7" s="14">
        <v>39</v>
      </c>
      <c r="Y7" s="9">
        <v>0.15</v>
      </c>
      <c r="Z7" s="9">
        <v>0.05</v>
      </c>
      <c r="AA7" s="9">
        <v>0.36</v>
      </c>
      <c r="AB7" s="9">
        <v>0.18</v>
      </c>
      <c r="AC7" s="9">
        <v>0.26</v>
      </c>
      <c r="AD7" s="1" t="s">
        <v>163</v>
      </c>
    </row>
    <row r="8" spans="1:30" ht="11.25">
      <c r="A8" s="11">
        <v>7</v>
      </c>
      <c r="B8" s="1" t="s">
        <v>85</v>
      </c>
      <c r="C8" s="1" t="s">
        <v>66</v>
      </c>
      <c r="D8" s="2">
        <v>15.317503</v>
      </c>
      <c r="E8" s="2">
        <v>-92.72595</v>
      </c>
      <c r="X8" s="14">
        <v>47</v>
      </c>
      <c r="Y8" s="9">
        <v>0.19</v>
      </c>
      <c r="Z8" s="9">
        <v>0.04</v>
      </c>
      <c r="AA8" s="9">
        <v>0.23</v>
      </c>
      <c r="AB8" s="9">
        <v>0.11</v>
      </c>
      <c r="AC8" s="9">
        <v>0.42</v>
      </c>
      <c r="AD8" s="1" t="s">
        <v>163</v>
      </c>
    </row>
    <row r="9" spans="1:30" ht="11.25">
      <c r="A9" s="11">
        <v>8</v>
      </c>
      <c r="B9" s="1" t="s">
        <v>2</v>
      </c>
      <c r="C9" s="1" t="s">
        <v>66</v>
      </c>
      <c r="D9" s="2">
        <v>15.309325</v>
      </c>
      <c r="E9" s="2">
        <v>-92.717512</v>
      </c>
      <c r="X9" s="14">
        <v>28</v>
      </c>
      <c r="Y9" s="9">
        <v>0.29</v>
      </c>
      <c r="Z9" s="9">
        <v>0</v>
      </c>
      <c r="AA9" s="9">
        <v>0.04</v>
      </c>
      <c r="AB9" s="9">
        <v>0.11</v>
      </c>
      <c r="AC9" s="9">
        <v>0.57</v>
      </c>
      <c r="AD9" s="1" t="s">
        <v>163</v>
      </c>
    </row>
    <row r="10" spans="1:30" ht="11.25">
      <c r="A10" s="11">
        <v>9</v>
      </c>
      <c r="B10" s="1" t="s">
        <v>86</v>
      </c>
      <c r="C10" s="1" t="s">
        <v>66</v>
      </c>
      <c r="D10" s="3">
        <v>15.134732</v>
      </c>
      <c r="E10" s="3">
        <v>-92.711476</v>
      </c>
      <c r="F10" s="15">
        <v>12</v>
      </c>
      <c r="G10" s="9">
        <v>0.583</v>
      </c>
      <c r="H10" s="9">
        <v>0</v>
      </c>
      <c r="I10" s="9">
        <v>0.417</v>
      </c>
      <c r="J10" s="9">
        <v>0</v>
      </c>
      <c r="K10" s="9">
        <v>0</v>
      </c>
      <c r="L10" s="14">
        <v>327</v>
      </c>
      <c r="M10" s="9">
        <v>0.26</v>
      </c>
      <c r="N10" s="9">
        <v>0.03</v>
      </c>
      <c r="O10" s="9">
        <v>0.7</v>
      </c>
      <c r="P10" s="9">
        <v>0.005</v>
      </c>
      <c r="Q10" s="9">
        <v>0.005</v>
      </c>
      <c r="AD10" s="1" t="s">
        <v>161</v>
      </c>
    </row>
    <row r="11" spans="1:30" ht="11.25">
      <c r="A11" s="11">
        <v>10</v>
      </c>
      <c r="B11" s="1" t="s">
        <v>3</v>
      </c>
      <c r="C11" s="1" t="s">
        <v>66</v>
      </c>
      <c r="D11" s="3">
        <v>15.271606</v>
      </c>
      <c r="E11" s="3">
        <v>-92.69362</v>
      </c>
      <c r="F11" s="15">
        <v>183</v>
      </c>
      <c r="G11" s="9">
        <v>0.415</v>
      </c>
      <c r="H11" s="9">
        <v>0</v>
      </c>
      <c r="I11" s="9">
        <v>0.508</v>
      </c>
      <c r="J11" s="9">
        <v>0.035</v>
      </c>
      <c r="K11" s="9">
        <v>0.038</v>
      </c>
      <c r="L11" s="14">
        <v>83</v>
      </c>
      <c r="M11" s="9">
        <v>0.3</v>
      </c>
      <c r="N11" s="9">
        <v>0</v>
      </c>
      <c r="O11" s="9">
        <v>0.6</v>
      </c>
      <c r="P11" s="9">
        <v>0.04</v>
      </c>
      <c r="Q11" s="9">
        <v>0.06</v>
      </c>
      <c r="X11" s="14">
        <v>176</v>
      </c>
      <c r="Y11" s="9">
        <v>0.13</v>
      </c>
      <c r="Z11" s="9">
        <v>0.02</v>
      </c>
      <c r="AA11" s="9">
        <v>0.3</v>
      </c>
      <c r="AB11" s="9">
        <v>0.08</v>
      </c>
      <c r="AC11" s="9">
        <v>0.47</v>
      </c>
      <c r="AD11" s="1" t="s">
        <v>161</v>
      </c>
    </row>
    <row r="12" spans="1:30" ht="11.25">
      <c r="A12" s="11">
        <v>11</v>
      </c>
      <c r="B12" s="1" t="s">
        <v>4</v>
      </c>
      <c r="C12" s="1" t="s">
        <v>66</v>
      </c>
      <c r="D12" s="3">
        <v>14.954533</v>
      </c>
      <c r="E12" s="3">
        <v>-92.547565</v>
      </c>
      <c r="L12" s="14">
        <v>120</v>
      </c>
      <c r="M12" s="9">
        <v>0.27</v>
      </c>
      <c r="N12" s="9">
        <v>0</v>
      </c>
      <c r="O12" s="9">
        <v>0.23</v>
      </c>
      <c r="P12" s="9">
        <v>0.48</v>
      </c>
      <c r="Q12" s="9">
        <f>SUM(R12:AA12)</f>
        <v>0</v>
      </c>
      <c r="AD12" s="1" t="s">
        <v>163</v>
      </c>
    </row>
    <row r="13" spans="1:30" ht="11.25">
      <c r="A13" s="11">
        <v>12</v>
      </c>
      <c r="B13" s="1" t="s">
        <v>5</v>
      </c>
      <c r="C13" s="1" t="s">
        <v>66</v>
      </c>
      <c r="D13" s="3">
        <v>14.907954</v>
      </c>
      <c r="E13" s="3">
        <v>-92.166707</v>
      </c>
      <c r="F13" s="15">
        <v>20</v>
      </c>
      <c r="G13" s="9">
        <v>0.45</v>
      </c>
      <c r="H13" s="9">
        <v>0</v>
      </c>
      <c r="I13" s="9">
        <v>0.4</v>
      </c>
      <c r="J13" s="9">
        <v>0.15</v>
      </c>
      <c r="K13" s="9">
        <v>0</v>
      </c>
      <c r="L13" s="14">
        <v>41</v>
      </c>
      <c r="M13" s="9">
        <v>0.32</v>
      </c>
      <c r="N13" s="9">
        <v>0</v>
      </c>
      <c r="O13" s="9">
        <v>0.54</v>
      </c>
      <c r="P13" s="9">
        <v>0.1</v>
      </c>
      <c r="Q13" s="9">
        <v>0.05</v>
      </c>
      <c r="R13" s="14">
        <v>147</v>
      </c>
      <c r="S13" s="9">
        <v>0.27</v>
      </c>
      <c r="T13" s="9">
        <v>0.01</v>
      </c>
      <c r="U13" s="9">
        <v>0.5</v>
      </c>
      <c r="V13" s="9">
        <v>0.13</v>
      </c>
      <c r="W13" s="9">
        <v>0.09</v>
      </c>
      <c r="AD13" s="1" t="s">
        <v>161</v>
      </c>
    </row>
    <row r="14" spans="1:30" ht="11.25">
      <c r="A14" s="11">
        <v>13</v>
      </c>
      <c r="B14" s="1" t="s">
        <v>87</v>
      </c>
      <c r="C14" s="1" t="s">
        <v>67</v>
      </c>
      <c r="D14" s="2">
        <v>15.945469</v>
      </c>
      <c r="E14" s="2">
        <v>-91.577785</v>
      </c>
      <c r="X14" s="14">
        <v>155</v>
      </c>
      <c r="Y14" s="9">
        <v>0.09</v>
      </c>
      <c r="Z14" s="9">
        <v>0.27</v>
      </c>
      <c r="AA14" s="9">
        <v>0.04</v>
      </c>
      <c r="AB14" s="9">
        <v>0.03</v>
      </c>
      <c r="AC14" s="9">
        <v>0.57</v>
      </c>
      <c r="AD14" s="1" t="s">
        <v>163</v>
      </c>
    </row>
    <row r="15" spans="1:30" ht="11.25">
      <c r="A15" s="11">
        <v>14</v>
      </c>
      <c r="B15" s="1" t="s">
        <v>6</v>
      </c>
      <c r="C15" s="1" t="s">
        <v>67</v>
      </c>
      <c r="D15" s="2">
        <v>15.023395</v>
      </c>
      <c r="E15" s="2">
        <v>-91.172002</v>
      </c>
      <c r="F15" s="15">
        <v>1</v>
      </c>
      <c r="G15" s="9">
        <v>0</v>
      </c>
      <c r="H15" s="9">
        <v>1</v>
      </c>
      <c r="I15" s="9">
        <v>0</v>
      </c>
      <c r="J15" s="9">
        <v>0</v>
      </c>
      <c r="K15" s="9">
        <v>0</v>
      </c>
      <c r="X15" s="14">
        <v>4</v>
      </c>
      <c r="Y15" s="9">
        <v>0.5</v>
      </c>
      <c r="Z15" s="9">
        <v>0.5</v>
      </c>
      <c r="AA15" s="9">
        <v>0</v>
      </c>
      <c r="AB15" s="9">
        <v>0</v>
      </c>
      <c r="AC15" s="9">
        <v>0</v>
      </c>
      <c r="AD15" s="1" t="s">
        <v>149</v>
      </c>
    </row>
    <row r="16" spans="1:30" ht="11.25">
      <c r="A16" s="11">
        <v>15</v>
      </c>
      <c r="B16" s="1" t="s">
        <v>7</v>
      </c>
      <c r="C16" s="1" t="s">
        <v>67</v>
      </c>
      <c r="D16" s="2">
        <v>15.3968</v>
      </c>
      <c r="E16" s="2">
        <v>-91.15864</v>
      </c>
      <c r="F16" s="15">
        <v>1</v>
      </c>
      <c r="G16" s="9">
        <v>1</v>
      </c>
      <c r="H16" s="9">
        <v>0</v>
      </c>
      <c r="I16" s="9">
        <v>0</v>
      </c>
      <c r="J16" s="9">
        <v>0</v>
      </c>
      <c r="K16" s="9">
        <v>0</v>
      </c>
      <c r="AD16" s="1" t="s">
        <v>149</v>
      </c>
    </row>
    <row r="17" spans="1:30" ht="11.25">
      <c r="A17" s="11">
        <v>16</v>
      </c>
      <c r="B17" s="1" t="s">
        <v>8</v>
      </c>
      <c r="C17" s="1" t="s">
        <v>67</v>
      </c>
      <c r="D17" s="2">
        <v>15.274036</v>
      </c>
      <c r="E17" s="2">
        <v>-91.133446</v>
      </c>
      <c r="X17" s="14">
        <v>4</v>
      </c>
      <c r="Y17" s="9">
        <v>0</v>
      </c>
      <c r="Z17" s="9">
        <v>0</v>
      </c>
      <c r="AA17" s="9">
        <v>1</v>
      </c>
      <c r="AB17" s="9">
        <v>0</v>
      </c>
      <c r="AC17" s="9">
        <v>0</v>
      </c>
      <c r="AD17" s="1" t="s">
        <v>163</v>
      </c>
    </row>
    <row r="18" spans="1:30" ht="11.25">
      <c r="A18" s="11">
        <v>17</v>
      </c>
      <c r="B18" s="1" t="s">
        <v>9</v>
      </c>
      <c r="C18" s="1" t="s">
        <v>67</v>
      </c>
      <c r="D18" s="2">
        <v>14.993531</v>
      </c>
      <c r="E18" s="2">
        <v>-91.073157</v>
      </c>
      <c r="X18" s="14">
        <v>2</v>
      </c>
      <c r="Y18" s="9">
        <v>0</v>
      </c>
      <c r="Z18" s="9">
        <v>0</v>
      </c>
      <c r="AA18" s="9">
        <v>1</v>
      </c>
      <c r="AB18" s="9">
        <v>0</v>
      </c>
      <c r="AC18" s="9">
        <v>0</v>
      </c>
      <c r="AD18" s="1" t="s">
        <v>163</v>
      </c>
    </row>
    <row r="19" spans="1:30" ht="11.25">
      <c r="A19" s="11">
        <v>18</v>
      </c>
      <c r="B19" s="1" t="s">
        <v>10</v>
      </c>
      <c r="C19" s="1" t="s">
        <v>67</v>
      </c>
      <c r="D19" s="2">
        <v>14.734859</v>
      </c>
      <c r="E19" s="2">
        <v>-90.995607</v>
      </c>
      <c r="X19" s="14">
        <v>16</v>
      </c>
      <c r="Y19" s="9">
        <v>0.19</v>
      </c>
      <c r="Z19" s="9">
        <v>0</v>
      </c>
      <c r="AA19" s="9">
        <v>0.75</v>
      </c>
      <c r="AB19" s="9">
        <v>0.06</v>
      </c>
      <c r="AC19" s="9">
        <v>0</v>
      </c>
      <c r="AD19" s="1" t="s">
        <v>163</v>
      </c>
    </row>
    <row r="20" spans="1:30" ht="11.25">
      <c r="A20" s="11">
        <v>19</v>
      </c>
      <c r="B20" s="1" t="s">
        <v>88</v>
      </c>
      <c r="C20" s="1" t="s">
        <v>67</v>
      </c>
      <c r="D20" s="4">
        <v>14.75107</v>
      </c>
      <c r="E20" s="4">
        <v>-90.991528</v>
      </c>
      <c r="X20" s="14">
        <v>5</v>
      </c>
      <c r="Y20" s="9">
        <v>0</v>
      </c>
      <c r="Z20" s="9">
        <v>0</v>
      </c>
      <c r="AA20" s="9">
        <v>1</v>
      </c>
      <c r="AB20" s="9">
        <v>0</v>
      </c>
      <c r="AC20" s="9">
        <v>0</v>
      </c>
      <c r="AD20" s="1" t="s">
        <v>163</v>
      </c>
    </row>
    <row r="21" spans="1:30" ht="11.25">
      <c r="A21" s="11">
        <v>20</v>
      </c>
      <c r="B21" s="1" t="s">
        <v>11</v>
      </c>
      <c r="C21" s="1" t="s">
        <v>67</v>
      </c>
      <c r="D21" s="3">
        <v>15.027196</v>
      </c>
      <c r="E21" s="3">
        <v>-90.877773</v>
      </c>
      <c r="L21" s="14">
        <v>5</v>
      </c>
      <c r="M21" s="9">
        <v>0</v>
      </c>
      <c r="N21" s="9">
        <v>0</v>
      </c>
      <c r="O21" s="9">
        <v>1</v>
      </c>
      <c r="P21" s="9">
        <v>0</v>
      </c>
      <c r="Q21" s="9">
        <v>0</v>
      </c>
      <c r="R21" s="14">
        <v>4</v>
      </c>
      <c r="S21" s="9">
        <v>0</v>
      </c>
      <c r="T21" s="9">
        <v>0</v>
      </c>
      <c r="U21" s="9">
        <v>1</v>
      </c>
      <c r="V21" s="9">
        <v>0</v>
      </c>
      <c r="W21" s="9">
        <v>0</v>
      </c>
      <c r="AD21" s="1" t="s">
        <v>163</v>
      </c>
    </row>
    <row r="22" spans="1:30" ht="11.25">
      <c r="A22" s="11">
        <v>21</v>
      </c>
      <c r="B22" s="1" t="s">
        <v>89</v>
      </c>
      <c r="C22" s="1" t="s">
        <v>67</v>
      </c>
      <c r="D22" s="2">
        <v>14.839061</v>
      </c>
      <c r="E22" s="2">
        <v>-90.861979</v>
      </c>
      <c r="X22" s="14">
        <v>167</v>
      </c>
      <c r="Y22" s="9">
        <v>0.03</v>
      </c>
      <c r="Z22" s="9">
        <v>0</v>
      </c>
      <c r="AA22" s="9">
        <v>0.97</v>
      </c>
      <c r="AB22" s="9">
        <v>0</v>
      </c>
      <c r="AC22" s="9">
        <v>0</v>
      </c>
      <c r="AD22" s="1" t="s">
        <v>163</v>
      </c>
    </row>
    <row r="23" spans="1:30" ht="11.25">
      <c r="A23" s="11">
        <v>22</v>
      </c>
      <c r="B23" s="1" t="s">
        <v>90</v>
      </c>
      <c r="C23" s="1" t="s">
        <v>67</v>
      </c>
      <c r="D23" s="2">
        <v>14.832348</v>
      </c>
      <c r="E23" s="2">
        <v>-90.837725</v>
      </c>
      <c r="X23" s="14">
        <v>3</v>
      </c>
      <c r="Y23" s="9">
        <v>0</v>
      </c>
      <c r="Z23" s="9">
        <v>0</v>
      </c>
      <c r="AA23" s="9">
        <v>1</v>
      </c>
      <c r="AB23" s="9">
        <v>0</v>
      </c>
      <c r="AC23" s="9">
        <v>0</v>
      </c>
      <c r="AD23" s="1" t="s">
        <v>163</v>
      </c>
    </row>
    <row r="24" spans="1:30" ht="11.25">
      <c r="A24" s="11">
        <v>23</v>
      </c>
      <c r="B24" s="1" t="s">
        <v>91</v>
      </c>
      <c r="C24" s="1" t="s">
        <v>67</v>
      </c>
      <c r="D24" s="2">
        <v>14.834464</v>
      </c>
      <c r="E24" s="2">
        <v>-90.816871</v>
      </c>
      <c r="X24" s="14">
        <v>4</v>
      </c>
      <c r="Y24" s="9">
        <v>0</v>
      </c>
      <c r="Z24" s="9">
        <v>0</v>
      </c>
      <c r="AA24" s="9">
        <v>1</v>
      </c>
      <c r="AB24" s="9">
        <v>0</v>
      </c>
      <c r="AC24" s="9">
        <v>0</v>
      </c>
      <c r="AD24" s="1" t="s">
        <v>163</v>
      </c>
    </row>
    <row r="25" spans="1:30" ht="11.25">
      <c r="A25" s="11">
        <v>24</v>
      </c>
      <c r="B25" s="1" t="s">
        <v>12</v>
      </c>
      <c r="C25" s="1" t="s">
        <v>67</v>
      </c>
      <c r="D25" s="3">
        <v>14.781064</v>
      </c>
      <c r="E25" s="3">
        <v>-90.816359</v>
      </c>
      <c r="R25" s="14">
        <v>1214</v>
      </c>
      <c r="S25" s="9">
        <v>0.09</v>
      </c>
      <c r="T25" s="9">
        <v>0.01</v>
      </c>
      <c r="U25" s="9">
        <v>0.9</v>
      </c>
      <c r="V25" s="9">
        <v>0</v>
      </c>
      <c r="W25" s="9">
        <v>0</v>
      </c>
      <c r="AD25" s="1" t="s">
        <v>163</v>
      </c>
    </row>
    <row r="26" spans="1:30" ht="11.25">
      <c r="A26" s="11">
        <v>25</v>
      </c>
      <c r="B26" s="1" t="s">
        <v>92</v>
      </c>
      <c r="C26" s="1" t="s">
        <v>67</v>
      </c>
      <c r="D26" s="2">
        <v>14.817977</v>
      </c>
      <c r="E26" s="2">
        <v>-90.815876</v>
      </c>
      <c r="X26" s="17">
        <v>34</v>
      </c>
      <c r="Y26" s="9">
        <v>0</v>
      </c>
      <c r="Z26" s="9">
        <v>0</v>
      </c>
      <c r="AA26" s="9">
        <v>1</v>
      </c>
      <c r="AB26" s="9">
        <v>0</v>
      </c>
      <c r="AC26" s="9">
        <v>0</v>
      </c>
      <c r="AD26" s="1" t="s">
        <v>163</v>
      </c>
    </row>
    <row r="27" spans="1:30" ht="11.25">
      <c r="A27" s="11">
        <v>26</v>
      </c>
      <c r="B27" s="1" t="s">
        <v>93</v>
      </c>
      <c r="C27" s="1" t="s">
        <v>67</v>
      </c>
      <c r="D27" s="4">
        <v>14.835176</v>
      </c>
      <c r="E27" s="4">
        <v>-90.811222</v>
      </c>
      <c r="X27" s="14">
        <v>12</v>
      </c>
      <c r="Y27" s="9">
        <v>0</v>
      </c>
      <c r="Z27" s="9">
        <v>0</v>
      </c>
      <c r="AA27" s="9">
        <v>1</v>
      </c>
      <c r="AB27" s="9">
        <v>0</v>
      </c>
      <c r="AC27" s="9">
        <v>0</v>
      </c>
      <c r="AD27" s="1" t="s">
        <v>163</v>
      </c>
    </row>
    <row r="28" spans="1:30" ht="11.25">
      <c r="A28" s="11">
        <v>27</v>
      </c>
      <c r="B28" s="1" t="s">
        <v>94</v>
      </c>
      <c r="C28" s="1" t="s">
        <v>67</v>
      </c>
      <c r="D28" s="2">
        <v>14.832411</v>
      </c>
      <c r="E28" s="2">
        <v>-90.798456</v>
      </c>
      <c r="X28" s="14">
        <v>1</v>
      </c>
      <c r="Y28" s="9">
        <v>0</v>
      </c>
      <c r="Z28" s="9">
        <v>0</v>
      </c>
      <c r="AA28" s="9">
        <v>1</v>
      </c>
      <c r="AB28" s="9">
        <v>0</v>
      </c>
      <c r="AC28" s="9">
        <v>0</v>
      </c>
      <c r="AD28" s="1" t="s">
        <v>163</v>
      </c>
    </row>
    <row r="29" spans="1:30" ht="11.25">
      <c r="A29" s="11">
        <v>28</v>
      </c>
      <c r="B29" s="1" t="s">
        <v>132</v>
      </c>
      <c r="C29" s="1" t="s">
        <v>67</v>
      </c>
      <c r="D29" s="2">
        <v>14.762838</v>
      </c>
      <c r="E29" s="2">
        <v>-90.791811</v>
      </c>
      <c r="X29" s="14">
        <v>10</v>
      </c>
      <c r="Y29" s="9">
        <v>0</v>
      </c>
      <c r="Z29" s="9">
        <v>0</v>
      </c>
      <c r="AA29" s="9">
        <v>1</v>
      </c>
      <c r="AB29" s="9">
        <v>0</v>
      </c>
      <c r="AC29" s="9">
        <v>0</v>
      </c>
      <c r="AD29" s="1" t="s">
        <v>163</v>
      </c>
    </row>
    <row r="30" spans="1:30" ht="11.25">
      <c r="A30" s="11">
        <v>29</v>
      </c>
      <c r="B30" s="1" t="s">
        <v>95</v>
      </c>
      <c r="C30" s="1" t="s">
        <v>67</v>
      </c>
      <c r="D30" s="2">
        <v>14.821767</v>
      </c>
      <c r="E30" s="2">
        <v>-90.787226</v>
      </c>
      <c r="X30" s="14">
        <v>27</v>
      </c>
      <c r="Y30" s="9">
        <v>0</v>
      </c>
      <c r="Z30" s="9">
        <v>0</v>
      </c>
      <c r="AA30" s="9">
        <v>1</v>
      </c>
      <c r="AB30" s="9">
        <v>0</v>
      </c>
      <c r="AC30" s="9">
        <v>0</v>
      </c>
      <c r="AD30" s="1" t="s">
        <v>163</v>
      </c>
    </row>
    <row r="31" spans="1:30" ht="11.25">
      <c r="A31" s="11">
        <v>30</v>
      </c>
      <c r="B31" s="1" t="s">
        <v>96</v>
      </c>
      <c r="C31" s="1" t="s">
        <v>67</v>
      </c>
      <c r="D31" s="2">
        <v>14.824411</v>
      </c>
      <c r="E31" s="2">
        <v>-90.759035</v>
      </c>
      <c r="X31" s="14">
        <v>61</v>
      </c>
      <c r="Y31" s="9">
        <v>0</v>
      </c>
      <c r="Z31" s="9">
        <v>0</v>
      </c>
      <c r="AA31" s="9">
        <v>1</v>
      </c>
      <c r="AB31" s="9">
        <v>0</v>
      </c>
      <c r="AC31" s="9">
        <v>0</v>
      </c>
      <c r="AD31" s="1" t="s">
        <v>163</v>
      </c>
    </row>
    <row r="32" spans="1:30" ht="11.25">
      <c r="A32" s="11">
        <v>31</v>
      </c>
      <c r="B32" s="1" t="s">
        <v>13</v>
      </c>
      <c r="C32" s="1" t="s">
        <v>67</v>
      </c>
      <c r="D32" s="4">
        <v>14.647425</v>
      </c>
      <c r="E32" s="4">
        <v>-90.735461</v>
      </c>
      <c r="X32" s="14">
        <v>1140</v>
      </c>
      <c r="Y32" s="9">
        <v>0.51</v>
      </c>
      <c r="Z32" s="9">
        <v>0.02</v>
      </c>
      <c r="AA32" s="9">
        <v>0.46</v>
      </c>
      <c r="AB32" s="9">
        <v>0.01</v>
      </c>
      <c r="AC32" s="9">
        <v>0</v>
      </c>
      <c r="AD32" s="1" t="s">
        <v>163</v>
      </c>
    </row>
    <row r="33" spans="1:30" ht="11.25">
      <c r="A33" s="11">
        <v>32</v>
      </c>
      <c r="B33" s="1" t="s">
        <v>97</v>
      </c>
      <c r="C33" s="1" t="s">
        <v>67</v>
      </c>
      <c r="D33" s="2">
        <v>14.645939</v>
      </c>
      <c r="E33" s="2">
        <v>-90.733111</v>
      </c>
      <c r="X33" s="14">
        <v>12</v>
      </c>
      <c r="Y33" s="9">
        <v>0.5</v>
      </c>
      <c r="Z33" s="9">
        <v>0</v>
      </c>
      <c r="AA33" s="9">
        <v>0.5</v>
      </c>
      <c r="AB33" s="9">
        <v>0</v>
      </c>
      <c r="AC33" s="9">
        <v>0</v>
      </c>
      <c r="AD33" s="1" t="s">
        <v>163</v>
      </c>
    </row>
    <row r="34" spans="1:30" ht="11.25">
      <c r="A34" s="11">
        <v>33</v>
      </c>
      <c r="B34" s="1" t="s">
        <v>98</v>
      </c>
      <c r="C34" s="1" t="s">
        <v>67</v>
      </c>
      <c r="D34" s="2">
        <v>14.86795</v>
      </c>
      <c r="E34" s="2">
        <v>-90.66225</v>
      </c>
      <c r="X34" s="14">
        <v>62</v>
      </c>
      <c r="Y34" s="9">
        <v>0.39</v>
      </c>
      <c r="Z34" s="9">
        <v>0.61</v>
      </c>
      <c r="AA34" s="9">
        <v>0</v>
      </c>
      <c r="AB34" s="9">
        <v>0</v>
      </c>
      <c r="AC34" s="9">
        <v>0</v>
      </c>
      <c r="AD34" s="1" t="s">
        <v>163</v>
      </c>
    </row>
    <row r="35" spans="1:30" ht="11.25">
      <c r="A35" s="11">
        <v>34</v>
      </c>
      <c r="B35" s="1" t="s">
        <v>14</v>
      </c>
      <c r="C35" s="1" t="s">
        <v>67</v>
      </c>
      <c r="D35" s="3">
        <v>14.632191</v>
      </c>
      <c r="E35" s="3">
        <v>-90.548271</v>
      </c>
      <c r="F35" s="15">
        <v>2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  <c r="L35" s="14">
        <v>73</v>
      </c>
      <c r="M35" s="9">
        <v>0.97</v>
      </c>
      <c r="N35" s="9">
        <v>0</v>
      </c>
      <c r="O35" s="9">
        <v>0.03</v>
      </c>
      <c r="P35" s="9">
        <v>0</v>
      </c>
      <c r="Q35" s="9">
        <v>0</v>
      </c>
      <c r="AD35" s="1" t="s">
        <v>149</v>
      </c>
    </row>
    <row r="36" spans="1:30" ht="11.25">
      <c r="A36" s="11">
        <v>35</v>
      </c>
      <c r="B36" s="1" t="s">
        <v>99</v>
      </c>
      <c r="C36" s="1" t="s">
        <v>67</v>
      </c>
      <c r="D36" s="2">
        <v>14.5833333</v>
      </c>
      <c r="E36" s="2">
        <v>-90.4833333</v>
      </c>
      <c r="X36" s="14">
        <v>52</v>
      </c>
      <c r="Y36" s="9">
        <v>0.69</v>
      </c>
      <c r="Z36" s="9">
        <v>0</v>
      </c>
      <c r="AA36" s="9">
        <v>0.31</v>
      </c>
      <c r="AB36" s="9">
        <v>0</v>
      </c>
      <c r="AC36" s="9">
        <v>0</v>
      </c>
      <c r="AD36" s="1" t="s">
        <v>163</v>
      </c>
    </row>
    <row r="37" spans="1:30" ht="11.25">
      <c r="A37" s="11">
        <v>36</v>
      </c>
      <c r="B37" s="1" t="s">
        <v>100</v>
      </c>
      <c r="C37" s="1" t="s">
        <v>67</v>
      </c>
      <c r="D37" s="2">
        <v>14.6833</v>
      </c>
      <c r="E37" s="2">
        <v>-90.4667</v>
      </c>
      <c r="R37" s="14">
        <v>2</v>
      </c>
      <c r="S37" s="9">
        <v>0.5</v>
      </c>
      <c r="T37" s="9">
        <v>0</v>
      </c>
      <c r="U37" s="9">
        <v>0</v>
      </c>
      <c r="V37" s="9">
        <v>0</v>
      </c>
      <c r="W37" s="9">
        <v>0.5</v>
      </c>
      <c r="X37" s="14">
        <v>3</v>
      </c>
      <c r="Y37" s="9">
        <v>1</v>
      </c>
      <c r="Z37" s="9">
        <v>0</v>
      </c>
      <c r="AA37" s="9">
        <v>0</v>
      </c>
      <c r="AB37" s="9">
        <v>0</v>
      </c>
      <c r="AC37" s="9">
        <v>0</v>
      </c>
      <c r="AD37" s="1" t="s">
        <v>163</v>
      </c>
    </row>
    <row r="38" spans="1:30" ht="11.25">
      <c r="A38" s="11">
        <v>37</v>
      </c>
      <c r="B38" s="1" t="s">
        <v>101</v>
      </c>
      <c r="C38" s="1" t="s">
        <v>67</v>
      </c>
      <c r="D38" s="2">
        <v>14.43385</v>
      </c>
      <c r="E38" s="2">
        <v>-90.11777</v>
      </c>
      <c r="X38" s="14">
        <v>72</v>
      </c>
      <c r="Y38" s="9">
        <v>0.08</v>
      </c>
      <c r="Z38" s="9">
        <v>0.46</v>
      </c>
      <c r="AA38" s="9">
        <v>0.03</v>
      </c>
      <c r="AB38" s="9">
        <v>0.43</v>
      </c>
      <c r="AC38" s="9">
        <v>0</v>
      </c>
      <c r="AD38" s="1" t="s">
        <v>163</v>
      </c>
    </row>
    <row r="39" spans="1:30" ht="11.25">
      <c r="A39" s="11">
        <v>38</v>
      </c>
      <c r="B39" s="1" t="s">
        <v>102</v>
      </c>
      <c r="C39" s="1" t="s">
        <v>67</v>
      </c>
      <c r="D39" s="3">
        <v>15.1</v>
      </c>
      <c r="E39" s="3">
        <v>-89.8</v>
      </c>
      <c r="R39" s="14">
        <v>52</v>
      </c>
      <c r="S39" s="9">
        <v>0</v>
      </c>
      <c r="T39" s="9">
        <v>0.23</v>
      </c>
      <c r="U39" s="9">
        <v>0</v>
      </c>
      <c r="V39" s="9">
        <v>0.75</v>
      </c>
      <c r="W39" s="9">
        <v>0</v>
      </c>
      <c r="AD39" s="1" t="s">
        <v>163</v>
      </c>
    </row>
    <row r="40" spans="1:30" ht="11.25">
      <c r="A40" s="11">
        <v>39</v>
      </c>
      <c r="B40" s="1" t="s">
        <v>15</v>
      </c>
      <c r="C40" s="1" t="s">
        <v>68</v>
      </c>
      <c r="D40" s="3">
        <v>15.27023</v>
      </c>
      <c r="E40" s="3">
        <v>-89.04007</v>
      </c>
      <c r="F40" s="15">
        <v>30</v>
      </c>
      <c r="G40" s="9">
        <v>0.13</v>
      </c>
      <c r="H40" s="9">
        <v>0.8</v>
      </c>
      <c r="I40" s="9">
        <v>0</v>
      </c>
      <c r="J40" s="9">
        <v>0.07</v>
      </c>
      <c r="K40" s="9">
        <v>0</v>
      </c>
      <c r="AD40" s="1" t="s">
        <v>158</v>
      </c>
    </row>
    <row r="41" spans="1:30" ht="11.25">
      <c r="A41" s="11">
        <v>40</v>
      </c>
      <c r="B41" s="1" t="s">
        <v>16</v>
      </c>
      <c r="C41" s="1" t="s">
        <v>69</v>
      </c>
      <c r="D41" s="3">
        <v>13.520983</v>
      </c>
      <c r="E41" s="3">
        <v>-88.230831</v>
      </c>
      <c r="L41" s="14">
        <v>383</v>
      </c>
      <c r="M41" s="9">
        <v>0.005</v>
      </c>
      <c r="N41" s="9">
        <v>0.99</v>
      </c>
      <c r="O41" s="9">
        <v>0.005</v>
      </c>
      <c r="P41" s="9">
        <v>0</v>
      </c>
      <c r="Q41" s="9">
        <v>0</v>
      </c>
      <c r="AD41" s="1" t="s">
        <v>163</v>
      </c>
    </row>
    <row r="42" spans="1:30" ht="11.25">
      <c r="A42" s="11">
        <v>41</v>
      </c>
      <c r="B42" s="1" t="s">
        <v>17</v>
      </c>
      <c r="C42" s="1" t="s">
        <v>67</v>
      </c>
      <c r="D42" s="3">
        <v>13.980956</v>
      </c>
      <c r="E42" s="3">
        <v>-89.164757</v>
      </c>
      <c r="R42" s="14">
        <v>20</v>
      </c>
      <c r="S42" s="9">
        <v>0.35</v>
      </c>
      <c r="T42" s="9">
        <v>0.6</v>
      </c>
      <c r="U42" s="9">
        <v>0.05</v>
      </c>
      <c r="V42" s="9">
        <v>0</v>
      </c>
      <c r="W42" s="9">
        <v>0</v>
      </c>
      <c r="AD42" s="1" t="s">
        <v>163</v>
      </c>
    </row>
    <row r="43" spans="1:30" ht="11.25">
      <c r="A43" s="11">
        <v>42</v>
      </c>
      <c r="B43" s="1" t="s">
        <v>18</v>
      </c>
      <c r="C43" s="1" t="s">
        <v>69</v>
      </c>
      <c r="D43" s="3">
        <v>14.25637</v>
      </c>
      <c r="E43" s="3">
        <v>-87.44109</v>
      </c>
      <c r="L43" s="14">
        <v>2</v>
      </c>
      <c r="M43" s="9">
        <v>0</v>
      </c>
      <c r="N43" s="9">
        <v>0</v>
      </c>
      <c r="O43" s="9">
        <v>0</v>
      </c>
      <c r="P43" s="9">
        <v>1</v>
      </c>
      <c r="Q43" s="9">
        <v>0</v>
      </c>
      <c r="AD43" s="1" t="s">
        <v>163</v>
      </c>
    </row>
    <row r="44" spans="1:30" ht="11.25">
      <c r="A44" s="11" t="s">
        <v>190</v>
      </c>
      <c r="B44" s="1" t="s">
        <v>19</v>
      </c>
      <c r="C44" s="1" t="s">
        <v>68</v>
      </c>
      <c r="D44" s="3">
        <v>14.84216</v>
      </c>
      <c r="E44" s="3">
        <v>-89.146098</v>
      </c>
      <c r="F44" s="15">
        <v>6815</v>
      </c>
      <c r="G44" s="9">
        <v>0.0023</v>
      </c>
      <c r="H44" s="9">
        <v>0.982</v>
      </c>
      <c r="I44" s="9">
        <v>0.00044020542920029346</v>
      </c>
      <c r="J44" s="9">
        <v>0.0044</v>
      </c>
      <c r="K44" s="9">
        <v>0.010858400586940571</v>
      </c>
      <c r="L44" s="14">
        <v>518</v>
      </c>
      <c r="M44" s="9">
        <v>0.03</v>
      </c>
      <c r="N44" s="9">
        <v>0.83</v>
      </c>
      <c r="O44" s="9">
        <v>0.01</v>
      </c>
      <c r="P44" s="9">
        <v>0</v>
      </c>
      <c r="Q44" s="9">
        <v>0.13</v>
      </c>
      <c r="AD44" s="1" t="s">
        <v>165</v>
      </c>
    </row>
    <row r="45" spans="1:30" ht="11.25">
      <c r="A45" s="11">
        <v>44</v>
      </c>
      <c r="B45" s="1" t="s">
        <v>103</v>
      </c>
      <c r="C45" s="1" t="s">
        <v>69</v>
      </c>
      <c r="D45" s="3">
        <v>15.461809</v>
      </c>
      <c r="E45" s="3">
        <v>-85.862992</v>
      </c>
      <c r="R45" s="14">
        <v>3</v>
      </c>
      <c r="S45" s="9">
        <v>0</v>
      </c>
      <c r="T45" s="9">
        <v>0</v>
      </c>
      <c r="U45" s="9">
        <v>0</v>
      </c>
      <c r="V45" s="9">
        <v>1</v>
      </c>
      <c r="W45" s="9">
        <v>0</v>
      </c>
      <c r="AD45" s="1" t="s">
        <v>163</v>
      </c>
    </row>
    <row r="46" spans="1:30" ht="11.25">
      <c r="A46" s="11">
        <v>45</v>
      </c>
      <c r="B46" s="1" t="s">
        <v>104</v>
      </c>
      <c r="C46" s="1" t="s">
        <v>68</v>
      </c>
      <c r="D46" s="3">
        <v>15.503641</v>
      </c>
      <c r="E46" s="3">
        <v>-88.004694</v>
      </c>
      <c r="R46" s="14">
        <v>1</v>
      </c>
      <c r="S46" s="9">
        <v>0</v>
      </c>
      <c r="T46" s="9">
        <v>0</v>
      </c>
      <c r="U46" s="9">
        <v>0</v>
      </c>
      <c r="V46" s="9">
        <v>1</v>
      </c>
      <c r="W46" s="9">
        <v>0</v>
      </c>
      <c r="AD46" s="1" t="s">
        <v>163</v>
      </c>
    </row>
    <row r="47" spans="1:30" ht="11.25">
      <c r="A47" s="11">
        <v>46</v>
      </c>
      <c r="B47" s="1" t="s">
        <v>20</v>
      </c>
      <c r="C47" s="1" t="s">
        <v>70</v>
      </c>
      <c r="D47" s="2">
        <v>16.10464</v>
      </c>
      <c r="E47" s="2">
        <v>-89.24288</v>
      </c>
      <c r="F47" s="15">
        <v>2</v>
      </c>
      <c r="G47" s="9">
        <v>0.5</v>
      </c>
      <c r="H47" s="9">
        <v>0.5</v>
      </c>
      <c r="I47" s="9">
        <v>0</v>
      </c>
      <c r="J47" s="9">
        <v>0</v>
      </c>
      <c r="K47" s="9">
        <v>0</v>
      </c>
      <c r="AD47" s="1" t="s">
        <v>150</v>
      </c>
    </row>
    <row r="48" spans="1:30" ht="11.25">
      <c r="A48" s="11">
        <v>47</v>
      </c>
      <c r="B48" s="1" t="s">
        <v>21</v>
      </c>
      <c r="C48" s="1" t="s">
        <v>70</v>
      </c>
      <c r="D48" s="2">
        <v>16.281546</v>
      </c>
      <c r="E48" s="2">
        <v>-88.96686</v>
      </c>
      <c r="F48" s="15">
        <v>21</v>
      </c>
      <c r="G48" s="9">
        <v>1</v>
      </c>
      <c r="H48" s="9">
        <v>0</v>
      </c>
      <c r="I48" s="9">
        <v>0</v>
      </c>
      <c r="J48" s="9">
        <v>0</v>
      </c>
      <c r="K48" s="9">
        <v>0</v>
      </c>
      <c r="AD48" s="1" t="s">
        <v>150</v>
      </c>
    </row>
    <row r="49" spans="1:30" ht="11.25">
      <c r="A49" s="11">
        <v>48</v>
      </c>
      <c r="B49" s="1" t="s">
        <v>22</v>
      </c>
      <c r="C49" s="1" t="s">
        <v>70</v>
      </c>
      <c r="D49" s="2">
        <v>16.33325</v>
      </c>
      <c r="E49" s="2">
        <v>-89.41055</v>
      </c>
      <c r="F49" s="15">
        <v>1</v>
      </c>
      <c r="G49" s="9">
        <v>0</v>
      </c>
      <c r="H49" s="9">
        <v>1</v>
      </c>
      <c r="I49" s="9">
        <v>0</v>
      </c>
      <c r="J49" s="9">
        <v>0</v>
      </c>
      <c r="K49" s="9">
        <v>0</v>
      </c>
      <c r="AD49" s="1" t="s">
        <v>164</v>
      </c>
    </row>
    <row r="50" spans="1:30" ht="11.25">
      <c r="A50" s="11">
        <v>49</v>
      </c>
      <c r="B50" s="1" t="s">
        <v>23</v>
      </c>
      <c r="C50" s="1" t="s">
        <v>70</v>
      </c>
      <c r="D50" s="3">
        <v>16.511266</v>
      </c>
      <c r="E50" s="3">
        <v>-90.061859</v>
      </c>
      <c r="F50" s="15">
        <v>7</v>
      </c>
      <c r="G50" s="9">
        <v>0.857</v>
      </c>
      <c r="H50" s="9">
        <v>0.133</v>
      </c>
      <c r="I50" s="9">
        <v>0</v>
      </c>
      <c r="J50" s="9">
        <v>0</v>
      </c>
      <c r="K50" s="9">
        <v>0</v>
      </c>
      <c r="L50" s="14">
        <v>22</v>
      </c>
      <c r="M50" s="9">
        <v>0.5</v>
      </c>
      <c r="N50" s="9">
        <v>0.14</v>
      </c>
      <c r="O50" s="9">
        <v>0.32</v>
      </c>
      <c r="P50" s="9">
        <v>0</v>
      </c>
      <c r="Q50" s="9">
        <v>0.05</v>
      </c>
      <c r="AD50" s="1" t="s">
        <v>164</v>
      </c>
    </row>
    <row r="51" spans="1:30" ht="11.25">
      <c r="A51" s="11">
        <v>50</v>
      </c>
      <c r="B51" s="5" t="s">
        <v>105</v>
      </c>
      <c r="C51" s="1" t="s">
        <v>70</v>
      </c>
      <c r="D51" s="3">
        <v>16.519697</v>
      </c>
      <c r="E51" s="3">
        <v>-88.878484</v>
      </c>
      <c r="F51" s="15">
        <v>77</v>
      </c>
      <c r="G51" s="9">
        <v>0.831</v>
      </c>
      <c r="H51" s="9">
        <v>0.169</v>
      </c>
      <c r="I51" s="9">
        <v>0</v>
      </c>
      <c r="J51" s="9">
        <v>0</v>
      </c>
      <c r="K51" s="9">
        <v>0</v>
      </c>
      <c r="AD51" s="1" t="s">
        <v>155</v>
      </c>
    </row>
    <row r="52" spans="1:30" ht="11.25">
      <c r="A52" s="11" t="s">
        <v>147</v>
      </c>
      <c r="B52" s="1" t="s">
        <v>141</v>
      </c>
      <c r="C52" s="1" t="s">
        <v>71</v>
      </c>
      <c r="L52" s="14">
        <v>20</v>
      </c>
      <c r="M52" s="9">
        <v>0.65</v>
      </c>
      <c r="N52" s="9">
        <v>0.2</v>
      </c>
      <c r="O52" s="9">
        <v>0.05</v>
      </c>
      <c r="P52" s="9">
        <v>0.1</v>
      </c>
      <c r="Q52" s="9">
        <v>0</v>
      </c>
      <c r="R52" s="14">
        <v>26</v>
      </c>
      <c r="S52" s="9">
        <v>0.19</v>
      </c>
      <c r="T52" s="9">
        <v>0.58</v>
      </c>
      <c r="U52" s="9">
        <v>0.15</v>
      </c>
      <c r="V52" s="9">
        <v>0.08</v>
      </c>
      <c r="W52" s="9">
        <v>0</v>
      </c>
      <c r="AD52" s="1" t="s">
        <v>163</v>
      </c>
    </row>
    <row r="53" spans="1:30" ht="11.25">
      <c r="A53" s="11">
        <v>51</v>
      </c>
      <c r="B53" s="1" t="s">
        <v>24</v>
      </c>
      <c r="C53" s="1" t="s">
        <v>71</v>
      </c>
      <c r="D53" s="2">
        <v>16.925541</v>
      </c>
      <c r="E53" s="2">
        <v>-89.884234</v>
      </c>
      <c r="F53" s="15">
        <v>13</v>
      </c>
      <c r="G53" s="9">
        <v>0.8461538461538461</v>
      </c>
      <c r="H53" s="9">
        <v>0</v>
      </c>
      <c r="I53" s="9">
        <v>0.15384615384615385</v>
      </c>
      <c r="J53" s="9">
        <v>0</v>
      </c>
      <c r="K53" s="9">
        <v>0</v>
      </c>
      <c r="AD53" s="1" t="s">
        <v>156</v>
      </c>
    </row>
    <row r="54" spans="1:30" ht="11.25">
      <c r="A54" s="11">
        <v>52</v>
      </c>
      <c r="B54" s="1" t="s">
        <v>25</v>
      </c>
      <c r="C54" s="1" t="s">
        <v>71</v>
      </c>
      <c r="D54" s="2">
        <v>16.934789</v>
      </c>
      <c r="E54" s="2">
        <v>-89.920616</v>
      </c>
      <c r="F54" s="15">
        <v>5</v>
      </c>
      <c r="G54" s="9">
        <v>0.8</v>
      </c>
      <c r="H54" s="9">
        <v>0</v>
      </c>
      <c r="I54" s="9">
        <v>0</v>
      </c>
      <c r="J54" s="9">
        <v>0.2</v>
      </c>
      <c r="K54" s="9">
        <v>0</v>
      </c>
      <c r="AD54" s="1" t="s">
        <v>156</v>
      </c>
    </row>
    <row r="55" spans="1:30" ht="11.25">
      <c r="A55" s="11">
        <v>53</v>
      </c>
      <c r="B55" s="1" t="s">
        <v>26</v>
      </c>
      <c r="C55" s="1" t="s">
        <v>71</v>
      </c>
      <c r="D55" s="2">
        <v>16.973611</v>
      </c>
      <c r="E55" s="2">
        <v>-89.623611</v>
      </c>
      <c r="F55" s="15">
        <v>28</v>
      </c>
      <c r="G55" s="9">
        <v>0.5357142857142857</v>
      </c>
      <c r="H55" s="9">
        <v>0.07142857142857142</v>
      </c>
      <c r="I55" s="9">
        <v>0.25</v>
      </c>
      <c r="J55" s="9">
        <v>0.07142857142857142</v>
      </c>
      <c r="K55" s="9">
        <v>0.07142857142857142</v>
      </c>
      <c r="AD55" s="1" t="s">
        <v>156</v>
      </c>
    </row>
    <row r="56" spans="1:30" ht="11.25">
      <c r="A56" s="11">
        <v>54</v>
      </c>
      <c r="B56" s="1" t="s">
        <v>27</v>
      </c>
      <c r="C56" s="1" t="s">
        <v>71</v>
      </c>
      <c r="D56" s="2">
        <v>16.987774</v>
      </c>
      <c r="E56" s="2">
        <v>-89.66085</v>
      </c>
      <c r="F56" s="15">
        <v>10</v>
      </c>
      <c r="G56" s="9">
        <v>0.8</v>
      </c>
      <c r="H56" s="9">
        <v>0.1</v>
      </c>
      <c r="I56" s="9">
        <v>0.1</v>
      </c>
      <c r="J56" s="9">
        <v>0</v>
      </c>
      <c r="K56" s="9">
        <v>0</v>
      </c>
      <c r="AD56" s="1" t="s">
        <v>156</v>
      </c>
    </row>
    <row r="57" spans="1:30" ht="11.25">
      <c r="A57" s="11">
        <v>56</v>
      </c>
      <c r="B57" s="1" t="s">
        <v>106</v>
      </c>
      <c r="C57" s="1" t="s">
        <v>71</v>
      </c>
      <c r="D57" s="2">
        <v>17.01307</v>
      </c>
      <c r="E57" s="2">
        <v>-89.865279</v>
      </c>
      <c r="F57" s="15">
        <v>117</v>
      </c>
      <c r="G57" s="9">
        <v>0.87</v>
      </c>
      <c r="H57" s="9">
        <v>0.03</v>
      </c>
      <c r="I57" s="9">
        <v>0.1</v>
      </c>
      <c r="J57" s="9">
        <v>0</v>
      </c>
      <c r="K57" s="9">
        <v>0</v>
      </c>
      <c r="AD57" s="1" t="s">
        <v>160</v>
      </c>
    </row>
    <row r="58" spans="1:30" ht="11.25">
      <c r="A58" s="11">
        <v>57</v>
      </c>
      <c r="B58" s="1" t="s">
        <v>28</v>
      </c>
      <c r="C58" s="1" t="s">
        <v>71</v>
      </c>
      <c r="D58" s="2">
        <v>17.051944</v>
      </c>
      <c r="E58" s="2">
        <v>-89.343056</v>
      </c>
      <c r="F58" s="15">
        <v>8</v>
      </c>
      <c r="G58" s="9">
        <f>6/8</f>
        <v>0.75</v>
      </c>
      <c r="H58" s="9">
        <v>0</v>
      </c>
      <c r="I58" s="9">
        <f>2/8</f>
        <v>0.25</v>
      </c>
      <c r="J58" s="9">
        <v>0</v>
      </c>
      <c r="K58" s="9">
        <v>0</v>
      </c>
      <c r="AD58" s="1" t="s">
        <v>156</v>
      </c>
    </row>
    <row r="59" spans="1:30" ht="11.25">
      <c r="A59" s="11">
        <v>58</v>
      </c>
      <c r="B59" s="1" t="s">
        <v>29</v>
      </c>
      <c r="C59" s="1" t="s">
        <v>71</v>
      </c>
      <c r="D59" s="3">
        <v>17.06418</v>
      </c>
      <c r="E59" s="3">
        <v>-89.419617</v>
      </c>
      <c r="L59" s="14">
        <v>12</v>
      </c>
      <c r="M59" s="9">
        <v>0.75</v>
      </c>
      <c r="N59" s="9">
        <v>0.17</v>
      </c>
      <c r="O59" s="9">
        <v>0.08</v>
      </c>
      <c r="P59" s="9">
        <v>0.08</v>
      </c>
      <c r="Q59" s="9">
        <v>0</v>
      </c>
      <c r="X59" s="14">
        <v>47</v>
      </c>
      <c r="Y59" s="9">
        <v>0.38</v>
      </c>
      <c r="Z59" s="9">
        <v>0.45</v>
      </c>
      <c r="AA59" s="9">
        <v>0.17</v>
      </c>
      <c r="AB59" s="9">
        <v>0</v>
      </c>
      <c r="AC59" s="9">
        <v>0</v>
      </c>
      <c r="AD59" s="1" t="s">
        <v>163</v>
      </c>
    </row>
    <row r="60" spans="1:30" ht="11.25">
      <c r="A60" s="11">
        <v>59</v>
      </c>
      <c r="B60" s="1" t="s">
        <v>30</v>
      </c>
      <c r="C60" s="1" t="s">
        <v>71</v>
      </c>
      <c r="D60" s="3">
        <v>17.073044</v>
      </c>
      <c r="E60" s="3">
        <v>-89.107175</v>
      </c>
      <c r="F60" s="15">
        <v>224</v>
      </c>
      <c r="G60" s="9">
        <v>0.7275</v>
      </c>
      <c r="H60" s="9">
        <v>0.17</v>
      </c>
      <c r="I60" s="9">
        <v>0.1</v>
      </c>
      <c r="J60" s="9">
        <v>0</v>
      </c>
      <c r="K60" s="9">
        <v>0.0025</v>
      </c>
      <c r="L60" s="14">
        <v>103</v>
      </c>
      <c r="M60" s="9">
        <v>0.7105</v>
      </c>
      <c r="N60" s="9">
        <v>0.1645</v>
      </c>
      <c r="O60" s="9">
        <v>0.1118</v>
      </c>
      <c r="P60" s="9">
        <v>0</v>
      </c>
      <c r="Q60" s="9">
        <v>0.002</v>
      </c>
      <c r="R60" s="14">
        <v>44</v>
      </c>
      <c r="S60" s="9">
        <v>0.56</v>
      </c>
      <c r="T60" s="9">
        <v>0.32</v>
      </c>
      <c r="U60" s="9">
        <v>0.12</v>
      </c>
      <c r="V60" s="9">
        <v>0</v>
      </c>
      <c r="W60" s="9">
        <v>0</v>
      </c>
      <c r="AD60" s="1" t="s">
        <v>153</v>
      </c>
    </row>
    <row r="61" spans="1:30" ht="11.25">
      <c r="A61" s="11">
        <v>60</v>
      </c>
      <c r="B61" s="1" t="s">
        <v>107</v>
      </c>
      <c r="C61" s="1" t="s">
        <v>71</v>
      </c>
      <c r="D61" s="3">
        <v>17.07502</v>
      </c>
      <c r="E61" s="3">
        <v>-89.15277</v>
      </c>
      <c r="F61" s="15">
        <v>1</v>
      </c>
      <c r="G61" s="9">
        <v>1</v>
      </c>
      <c r="H61" s="9">
        <v>0</v>
      </c>
      <c r="I61" s="9">
        <v>0</v>
      </c>
      <c r="J61" s="9">
        <v>0</v>
      </c>
      <c r="K61" s="9">
        <v>0</v>
      </c>
      <c r="AD61" s="1" t="s">
        <v>149</v>
      </c>
    </row>
    <row r="62" spans="1:30" ht="11.25">
      <c r="A62" s="11">
        <v>61</v>
      </c>
      <c r="B62" s="1" t="s">
        <v>31</v>
      </c>
      <c r="C62" s="1" t="s">
        <v>71</v>
      </c>
      <c r="D62" s="3">
        <v>17.075935</v>
      </c>
      <c r="E62" s="3">
        <v>-89.402317</v>
      </c>
      <c r="F62" s="15">
        <v>37</v>
      </c>
      <c r="G62" s="9">
        <f>26/37</f>
        <v>0.7027027027027027</v>
      </c>
      <c r="H62" s="9">
        <f>1/37</f>
        <v>0.02702702702702703</v>
      </c>
      <c r="I62" s="9">
        <f>8/37</f>
        <v>0.21621621621621623</v>
      </c>
      <c r="J62" s="9">
        <v>0</v>
      </c>
      <c r="K62" s="9">
        <f>2/37</f>
        <v>0.05405405405405406</v>
      </c>
      <c r="L62" s="14">
        <v>290</v>
      </c>
      <c r="M62" s="9">
        <v>0.81</v>
      </c>
      <c r="N62" s="9">
        <v>0.14</v>
      </c>
      <c r="O62" s="9">
        <v>0.04</v>
      </c>
      <c r="P62" s="9">
        <v>0</v>
      </c>
      <c r="Q62" s="9">
        <v>0.01</v>
      </c>
      <c r="AD62" s="1" t="s">
        <v>167</v>
      </c>
    </row>
    <row r="63" spans="1:30" ht="11.25">
      <c r="A63" s="11">
        <v>62</v>
      </c>
      <c r="B63" s="1" t="s">
        <v>32</v>
      </c>
      <c r="C63" s="1" t="s">
        <v>71</v>
      </c>
      <c r="D63" s="3">
        <v>17.089935</v>
      </c>
      <c r="E63" s="3">
        <v>-89.141457</v>
      </c>
      <c r="L63" s="14">
        <v>290</v>
      </c>
      <c r="M63" s="9">
        <v>0.81</v>
      </c>
      <c r="N63" s="9">
        <v>0.14</v>
      </c>
      <c r="O63" s="9">
        <v>0.04</v>
      </c>
      <c r="P63" s="9">
        <v>0</v>
      </c>
      <c r="Q63" s="9">
        <v>0.01</v>
      </c>
      <c r="AD63" s="1" t="s">
        <v>163</v>
      </c>
    </row>
    <row r="64" spans="1:30" ht="11.25">
      <c r="A64" s="11">
        <v>63</v>
      </c>
      <c r="B64" s="1" t="s">
        <v>33</v>
      </c>
      <c r="C64" s="1" t="s">
        <v>71</v>
      </c>
      <c r="D64" s="3">
        <v>17.144264</v>
      </c>
      <c r="E64" s="3">
        <v>-89.13343</v>
      </c>
      <c r="L64" s="14">
        <v>45</v>
      </c>
      <c r="M64" s="9">
        <v>0.56</v>
      </c>
      <c r="N64" s="9">
        <v>0.29</v>
      </c>
      <c r="O64" s="9">
        <v>0</v>
      </c>
      <c r="P64" s="9">
        <v>0.16</v>
      </c>
      <c r="Q64" s="9">
        <f>SUM(R64:AA64)</f>
        <v>171.95000000000002</v>
      </c>
      <c r="X64" s="14">
        <v>171</v>
      </c>
      <c r="Y64" s="9">
        <v>0.11</v>
      </c>
      <c r="Z64" s="9">
        <v>0.79</v>
      </c>
      <c r="AA64" s="9">
        <v>0.05</v>
      </c>
      <c r="AB64" s="9">
        <v>0</v>
      </c>
      <c r="AC64" s="9">
        <v>0.01</v>
      </c>
      <c r="AD64" s="1" t="s">
        <v>163</v>
      </c>
    </row>
    <row r="65" spans="1:30" ht="11.25">
      <c r="A65" s="11">
        <v>64</v>
      </c>
      <c r="B65" s="1" t="s">
        <v>34</v>
      </c>
      <c r="C65" s="1" t="s">
        <v>71</v>
      </c>
      <c r="D65" s="3">
        <v>17.216046</v>
      </c>
      <c r="E65" s="3">
        <v>-89.625767</v>
      </c>
      <c r="F65" s="15">
        <v>128</v>
      </c>
      <c r="G65" s="9">
        <v>0.71</v>
      </c>
      <c r="H65" s="9">
        <v>0.02</v>
      </c>
      <c r="I65" s="9">
        <v>0.04</v>
      </c>
      <c r="J65" s="9">
        <v>0</v>
      </c>
      <c r="K65" s="9">
        <v>0.22</v>
      </c>
      <c r="L65" s="14">
        <v>5</v>
      </c>
      <c r="M65" s="9">
        <v>0.4</v>
      </c>
      <c r="N65" s="9">
        <v>0.4</v>
      </c>
      <c r="O65" s="9">
        <v>0</v>
      </c>
      <c r="P65" s="9">
        <v>0</v>
      </c>
      <c r="Q65" s="9">
        <v>0.2</v>
      </c>
      <c r="AD65" s="1" t="s">
        <v>164</v>
      </c>
    </row>
    <row r="66" spans="1:30" ht="11.25">
      <c r="A66" s="11">
        <v>65</v>
      </c>
      <c r="B66" s="1" t="s">
        <v>35</v>
      </c>
      <c r="C66" s="1" t="s">
        <v>72</v>
      </c>
      <c r="D66" s="2">
        <v>17.2181</v>
      </c>
      <c r="E66" s="2">
        <v>-92.0023</v>
      </c>
      <c r="F66" s="15">
        <v>10</v>
      </c>
      <c r="G66" s="9">
        <v>0.7</v>
      </c>
      <c r="H66" s="9">
        <v>0</v>
      </c>
      <c r="I66" s="9">
        <v>0.2</v>
      </c>
      <c r="J66" s="9">
        <v>0</v>
      </c>
      <c r="K66" s="9">
        <v>0.1</v>
      </c>
      <c r="AD66" s="1" t="s">
        <v>151</v>
      </c>
    </row>
    <row r="67" spans="1:30" ht="11.25">
      <c r="A67" s="11">
        <v>66</v>
      </c>
      <c r="B67" s="1" t="s">
        <v>108</v>
      </c>
      <c r="C67" s="1" t="s">
        <v>71</v>
      </c>
      <c r="D67" s="2">
        <v>17.21869</v>
      </c>
      <c r="E67" s="2">
        <v>-88.96357</v>
      </c>
      <c r="F67" s="15">
        <v>6</v>
      </c>
      <c r="G67" s="9">
        <v>1</v>
      </c>
      <c r="H67" s="9">
        <v>0</v>
      </c>
      <c r="I67" s="9">
        <v>0</v>
      </c>
      <c r="J67" s="9">
        <v>0</v>
      </c>
      <c r="K67" s="9">
        <v>0</v>
      </c>
      <c r="AD67" s="1" t="s">
        <v>150</v>
      </c>
    </row>
    <row r="68" spans="1:30" ht="11.25">
      <c r="A68" s="11">
        <v>67</v>
      </c>
      <c r="B68" s="1" t="s">
        <v>36</v>
      </c>
      <c r="C68" s="1" t="s">
        <v>71</v>
      </c>
      <c r="D68" s="2">
        <v>17.39795</v>
      </c>
      <c r="E68" s="2">
        <v>-89.63775</v>
      </c>
      <c r="F68" s="15">
        <v>3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  <c r="AD68" s="1" t="s">
        <v>150</v>
      </c>
    </row>
    <row r="69" spans="1:30" ht="11.25">
      <c r="A69" s="11">
        <v>68</v>
      </c>
      <c r="B69" s="1" t="s">
        <v>37</v>
      </c>
      <c r="C69" s="1" t="s">
        <v>72</v>
      </c>
      <c r="D69" s="2">
        <v>17.484</v>
      </c>
      <c r="E69" s="2">
        <v>-92.045833</v>
      </c>
      <c r="F69" s="15">
        <v>125</v>
      </c>
      <c r="G69" s="9">
        <v>0.947</v>
      </c>
      <c r="H69" s="9">
        <v>0.015</v>
      </c>
      <c r="I69" s="9">
        <v>0.008</v>
      </c>
      <c r="J69" s="9">
        <v>0</v>
      </c>
      <c r="K69" s="9">
        <v>0</v>
      </c>
      <c r="AD69" s="1" t="s">
        <v>151</v>
      </c>
    </row>
    <row r="70" spans="1:30" ht="11.25">
      <c r="A70" s="11">
        <v>69</v>
      </c>
      <c r="B70" s="1" t="s">
        <v>109</v>
      </c>
      <c r="C70" s="1" t="s">
        <v>71</v>
      </c>
      <c r="D70" s="6">
        <v>17.503354</v>
      </c>
      <c r="E70" s="6">
        <v>-88.915815</v>
      </c>
      <c r="F70" s="15">
        <v>8</v>
      </c>
      <c r="G70" s="9">
        <v>0.875</v>
      </c>
      <c r="H70" s="9">
        <v>0.125</v>
      </c>
      <c r="I70" s="9">
        <v>0</v>
      </c>
      <c r="J70" s="9">
        <v>0</v>
      </c>
      <c r="K70" s="9">
        <v>0</v>
      </c>
      <c r="L70" s="16">
        <v>15</v>
      </c>
      <c r="M70" s="13">
        <v>0.6</v>
      </c>
      <c r="N70" s="13">
        <v>0.267</v>
      </c>
      <c r="O70" s="13">
        <v>0</v>
      </c>
      <c r="P70" s="13">
        <v>0</v>
      </c>
      <c r="Q70" s="13">
        <v>0.13</v>
      </c>
      <c r="AD70" s="1" t="s">
        <v>159</v>
      </c>
    </row>
    <row r="71" spans="1:30" ht="11.25">
      <c r="A71" s="11">
        <v>70</v>
      </c>
      <c r="B71" s="1" t="s">
        <v>38</v>
      </c>
      <c r="C71" s="1" t="s">
        <v>72</v>
      </c>
      <c r="D71" s="2">
        <v>17.76534</v>
      </c>
      <c r="E71" s="2">
        <v>-91.82622</v>
      </c>
      <c r="F71" s="15">
        <v>2</v>
      </c>
      <c r="G71" s="9">
        <v>0.5</v>
      </c>
      <c r="H71" s="9">
        <v>0</v>
      </c>
      <c r="I71" s="9">
        <v>0.5</v>
      </c>
      <c r="J71" s="9">
        <v>0</v>
      </c>
      <c r="K71" s="9">
        <v>0</v>
      </c>
      <c r="AD71" s="1" t="s">
        <v>151</v>
      </c>
    </row>
    <row r="72" spans="1:30" ht="11.25">
      <c r="A72" s="11">
        <v>71</v>
      </c>
      <c r="B72" s="1" t="s">
        <v>110</v>
      </c>
      <c r="C72" s="1" t="s">
        <v>71</v>
      </c>
      <c r="D72" s="2">
        <v>17.78163</v>
      </c>
      <c r="E72" s="2">
        <v>-89.28195</v>
      </c>
      <c r="F72" s="15">
        <v>3</v>
      </c>
      <c r="G72" s="9">
        <v>1</v>
      </c>
      <c r="H72" s="9">
        <v>0</v>
      </c>
      <c r="I72" s="9">
        <v>0</v>
      </c>
      <c r="J72" s="9">
        <v>0</v>
      </c>
      <c r="K72" s="9">
        <v>0</v>
      </c>
      <c r="AD72" s="1" t="s">
        <v>150</v>
      </c>
    </row>
    <row r="73" spans="1:30" ht="11.25">
      <c r="A73" s="11" t="s">
        <v>191</v>
      </c>
      <c r="B73" s="1" t="s">
        <v>39</v>
      </c>
      <c r="C73" s="1" t="s">
        <v>71</v>
      </c>
      <c r="D73" s="3">
        <v>18.1045</v>
      </c>
      <c r="E73" s="3">
        <v>-89.810333</v>
      </c>
      <c r="L73" s="14">
        <v>389</v>
      </c>
      <c r="M73" s="9">
        <v>0.863</v>
      </c>
      <c r="N73" s="9">
        <v>0.044</v>
      </c>
      <c r="O73" s="9">
        <v>0.016</v>
      </c>
      <c r="P73" s="9">
        <v>0</v>
      </c>
      <c r="Q73" s="9">
        <v>0.07300000000000001</v>
      </c>
      <c r="AD73" s="1" t="s">
        <v>172</v>
      </c>
    </row>
    <row r="74" spans="1:30" ht="11.25">
      <c r="A74" s="11">
        <v>73</v>
      </c>
      <c r="B74" s="1" t="s">
        <v>111</v>
      </c>
      <c r="C74" s="1" t="s">
        <v>71</v>
      </c>
      <c r="D74" s="2">
        <v>18.13879</v>
      </c>
      <c r="E74" s="2">
        <v>-88.51441</v>
      </c>
      <c r="F74" s="15">
        <v>1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  <c r="AD74" s="1" t="s">
        <v>150</v>
      </c>
    </row>
    <row r="75" spans="1:30" ht="11.25">
      <c r="A75" s="11">
        <v>74</v>
      </c>
      <c r="B75" s="1" t="s">
        <v>40</v>
      </c>
      <c r="C75" s="1" t="s">
        <v>73</v>
      </c>
      <c r="D75" s="3">
        <v>18.506673</v>
      </c>
      <c r="E75" s="3">
        <v>-89.486644</v>
      </c>
      <c r="F75" s="15">
        <v>2</v>
      </c>
      <c r="G75" s="9">
        <v>1</v>
      </c>
      <c r="H75" s="9">
        <v>0</v>
      </c>
      <c r="I75" s="9">
        <v>0</v>
      </c>
      <c r="J75" s="9">
        <v>0</v>
      </c>
      <c r="K75" s="9">
        <v>0</v>
      </c>
      <c r="L75" s="14">
        <v>37</v>
      </c>
      <c r="M75" s="9">
        <v>0.73</v>
      </c>
      <c r="N75" s="9">
        <v>0.22</v>
      </c>
      <c r="O75" s="9">
        <v>0</v>
      </c>
      <c r="P75" s="9">
        <v>0</v>
      </c>
      <c r="Q75" s="9">
        <v>0.06</v>
      </c>
      <c r="AD75" s="1" t="s">
        <v>150</v>
      </c>
    </row>
    <row r="76" spans="1:30" ht="11.25">
      <c r="A76" s="11">
        <v>75</v>
      </c>
      <c r="B76" s="1" t="s">
        <v>41</v>
      </c>
      <c r="C76" s="1" t="s">
        <v>73</v>
      </c>
      <c r="D76" s="3">
        <v>18.516264</v>
      </c>
      <c r="E76" s="3">
        <v>-89.466206</v>
      </c>
      <c r="F76" s="15">
        <v>30</v>
      </c>
      <c r="G76" s="9">
        <v>0.867</v>
      </c>
      <c r="H76" s="9">
        <v>0.13</v>
      </c>
      <c r="I76" s="9">
        <v>0</v>
      </c>
      <c r="J76" s="9">
        <v>0</v>
      </c>
      <c r="K76" s="9">
        <v>0</v>
      </c>
      <c r="L76" s="14">
        <v>49</v>
      </c>
      <c r="M76" s="9">
        <v>0.71</v>
      </c>
      <c r="N76" s="9">
        <v>0.1</v>
      </c>
      <c r="O76" s="9">
        <v>0</v>
      </c>
      <c r="P76" s="9">
        <v>0</v>
      </c>
      <c r="Q76" s="9">
        <v>0</v>
      </c>
      <c r="AD76" s="1" t="s">
        <v>164</v>
      </c>
    </row>
    <row r="77" spans="1:30" ht="11.25">
      <c r="A77" s="12">
        <v>76</v>
      </c>
      <c r="B77" s="5" t="s">
        <v>42</v>
      </c>
      <c r="C77" s="7" t="s">
        <v>70</v>
      </c>
      <c r="D77" s="3">
        <v>16.240206</v>
      </c>
      <c r="E77" s="3">
        <v>-89.068709</v>
      </c>
      <c r="F77" s="15">
        <v>103</v>
      </c>
      <c r="G77" s="9">
        <v>0.825</v>
      </c>
      <c r="H77" s="9">
        <v>0.107</v>
      </c>
      <c r="I77" s="9">
        <v>0</v>
      </c>
      <c r="J77" s="9">
        <v>0.049</v>
      </c>
      <c r="K77" s="9">
        <v>0.019</v>
      </c>
      <c r="AD77" s="1" t="s">
        <v>155</v>
      </c>
    </row>
    <row r="78" spans="1:30" ht="11.25">
      <c r="A78" s="12">
        <v>77</v>
      </c>
      <c r="B78" s="1" t="s">
        <v>133</v>
      </c>
      <c r="C78" s="7" t="s">
        <v>74</v>
      </c>
      <c r="D78" s="2">
        <v>16.1738</v>
      </c>
      <c r="E78" s="2">
        <v>-88.733401</v>
      </c>
      <c r="F78" s="15">
        <v>1</v>
      </c>
      <c r="G78" s="9">
        <v>1</v>
      </c>
      <c r="H78" s="9">
        <v>0</v>
      </c>
      <c r="I78" s="9">
        <v>0</v>
      </c>
      <c r="J78" s="9">
        <v>0</v>
      </c>
      <c r="K78" s="9">
        <v>0</v>
      </c>
      <c r="AD78" s="1" t="s">
        <v>150</v>
      </c>
    </row>
    <row r="79" spans="1:30" ht="11.25">
      <c r="A79" s="12">
        <v>78</v>
      </c>
      <c r="B79" s="1" t="s">
        <v>134</v>
      </c>
      <c r="C79" s="7" t="s">
        <v>70</v>
      </c>
      <c r="D79" s="3">
        <v>16.146145</v>
      </c>
      <c r="E79" s="3">
        <v>-88.722815</v>
      </c>
      <c r="F79" s="15">
        <v>1</v>
      </c>
      <c r="G79" s="9">
        <v>0</v>
      </c>
      <c r="H79" s="9">
        <v>1</v>
      </c>
      <c r="I79" s="9">
        <v>0</v>
      </c>
      <c r="J79" s="9">
        <v>0</v>
      </c>
      <c r="K79" s="9">
        <v>0</v>
      </c>
      <c r="AD79" s="1" t="s">
        <v>150</v>
      </c>
    </row>
    <row r="80" spans="1:30" ht="11.25">
      <c r="A80" s="12">
        <v>79</v>
      </c>
      <c r="B80" s="1" t="s">
        <v>112</v>
      </c>
      <c r="C80" s="7" t="s">
        <v>70</v>
      </c>
      <c r="D80" s="3">
        <v>16.183333</v>
      </c>
      <c r="E80" s="3">
        <v>-88.633333</v>
      </c>
      <c r="L80" s="14">
        <v>29</v>
      </c>
      <c r="M80" s="9">
        <v>0.41</v>
      </c>
      <c r="N80" s="9">
        <v>0.52</v>
      </c>
      <c r="O80" s="9">
        <v>0</v>
      </c>
      <c r="P80" s="9">
        <v>0.07</v>
      </c>
      <c r="Q80" s="9">
        <v>0</v>
      </c>
      <c r="R80" s="14">
        <v>75</v>
      </c>
      <c r="S80" s="9">
        <v>0.08</v>
      </c>
      <c r="T80" s="9">
        <v>0.84</v>
      </c>
      <c r="U80" s="9">
        <v>0.01</v>
      </c>
      <c r="V80" s="9">
        <v>0.06</v>
      </c>
      <c r="W80" s="9">
        <v>0.01</v>
      </c>
      <c r="AD80" s="1" t="s">
        <v>163</v>
      </c>
    </row>
    <row r="81" spans="1:30" ht="11.25">
      <c r="A81" s="12">
        <v>80</v>
      </c>
      <c r="B81" s="1" t="s">
        <v>43</v>
      </c>
      <c r="C81" s="7" t="s">
        <v>71</v>
      </c>
      <c r="D81" s="3">
        <v>18.223311</v>
      </c>
      <c r="E81" s="3">
        <v>-88.560102</v>
      </c>
      <c r="F81" s="15">
        <v>28</v>
      </c>
      <c r="G81" s="9">
        <v>0.678</v>
      </c>
      <c r="H81" s="9">
        <v>0.322</v>
      </c>
      <c r="I81" s="9">
        <v>0</v>
      </c>
      <c r="J81" s="9">
        <v>0</v>
      </c>
      <c r="K81" s="9">
        <v>0</v>
      </c>
      <c r="L81" s="14">
        <v>20</v>
      </c>
      <c r="M81" s="9">
        <v>0.2</v>
      </c>
      <c r="N81" s="9">
        <v>0.8</v>
      </c>
      <c r="O81" s="9">
        <v>0</v>
      </c>
      <c r="P81" s="9">
        <v>0</v>
      </c>
      <c r="Q81" s="9">
        <v>0</v>
      </c>
      <c r="AD81" s="1" t="s">
        <v>166</v>
      </c>
    </row>
    <row r="82" spans="1:30" ht="11.25">
      <c r="A82" s="12">
        <v>81</v>
      </c>
      <c r="B82" s="1" t="s">
        <v>113</v>
      </c>
      <c r="C82" s="7" t="s">
        <v>71</v>
      </c>
      <c r="D82" s="3">
        <v>18.15701</v>
      </c>
      <c r="E82" s="3">
        <v>-88.545136</v>
      </c>
      <c r="F82" s="15">
        <v>3</v>
      </c>
      <c r="G82" s="9">
        <v>1</v>
      </c>
      <c r="H82" s="9">
        <v>0</v>
      </c>
      <c r="I82" s="9">
        <v>0</v>
      </c>
      <c r="J82" s="9">
        <v>0</v>
      </c>
      <c r="K82" s="9">
        <v>0</v>
      </c>
      <c r="R82" s="14">
        <v>3</v>
      </c>
      <c r="S82" s="9">
        <v>0.67</v>
      </c>
      <c r="T82" s="9">
        <v>0.33</v>
      </c>
      <c r="U82" s="9">
        <v>0</v>
      </c>
      <c r="V82" s="9">
        <v>0</v>
      </c>
      <c r="W82" s="9">
        <v>0</v>
      </c>
      <c r="AD82" s="1" t="s">
        <v>150</v>
      </c>
    </row>
    <row r="83" spans="1:30" ht="11.25">
      <c r="A83" s="12">
        <v>82</v>
      </c>
      <c r="B83" s="1" t="s">
        <v>44</v>
      </c>
      <c r="C83" s="7" t="s">
        <v>71</v>
      </c>
      <c r="D83" s="3">
        <v>18.400546</v>
      </c>
      <c r="E83" s="3">
        <v>-88.472488</v>
      </c>
      <c r="L83" s="14">
        <v>6</v>
      </c>
      <c r="M83" s="9">
        <v>0.83</v>
      </c>
      <c r="N83" s="9">
        <v>0.17</v>
      </c>
      <c r="O83" s="9">
        <v>0</v>
      </c>
      <c r="P83" s="9">
        <v>0</v>
      </c>
      <c r="Q83" s="9">
        <v>0</v>
      </c>
      <c r="X83" s="14">
        <v>9</v>
      </c>
      <c r="Y83" s="9">
        <v>0.55</v>
      </c>
      <c r="Z83" s="9">
        <v>0.33</v>
      </c>
      <c r="AA83" s="9">
        <v>0</v>
      </c>
      <c r="AB83" s="9">
        <v>0.11</v>
      </c>
      <c r="AC83" s="9">
        <v>0</v>
      </c>
      <c r="AD83" s="1" t="s">
        <v>163</v>
      </c>
    </row>
    <row r="84" spans="1:30" ht="11.25">
      <c r="A84" s="12">
        <v>83</v>
      </c>
      <c r="B84" s="1" t="s">
        <v>45</v>
      </c>
      <c r="C84" s="7" t="s">
        <v>71</v>
      </c>
      <c r="D84" s="2">
        <v>18.22752</v>
      </c>
      <c r="E84" s="2">
        <v>-88.4709</v>
      </c>
      <c r="F84" s="15">
        <v>1</v>
      </c>
      <c r="G84" s="9">
        <v>1</v>
      </c>
      <c r="H84" s="9">
        <v>0</v>
      </c>
      <c r="I84" s="9">
        <v>0</v>
      </c>
      <c r="J84" s="9">
        <v>0</v>
      </c>
      <c r="K84" s="9">
        <v>0</v>
      </c>
      <c r="AD84" s="1" t="s">
        <v>150</v>
      </c>
    </row>
    <row r="85" spans="1:30" ht="11.25">
      <c r="A85" s="12">
        <v>84</v>
      </c>
      <c r="B85" s="1" t="s">
        <v>46</v>
      </c>
      <c r="C85" s="7" t="s">
        <v>71</v>
      </c>
      <c r="D85" s="2">
        <v>17.9867</v>
      </c>
      <c r="E85" s="2">
        <v>-88.45787</v>
      </c>
      <c r="F85" s="15">
        <v>1</v>
      </c>
      <c r="G85" s="9">
        <v>1</v>
      </c>
      <c r="H85" s="9">
        <v>0</v>
      </c>
      <c r="I85" s="9">
        <v>0</v>
      </c>
      <c r="J85" s="9">
        <v>0</v>
      </c>
      <c r="K85" s="9">
        <v>0</v>
      </c>
      <c r="AD85" s="1" t="s">
        <v>150</v>
      </c>
    </row>
    <row r="86" spans="1:30" ht="11.25">
      <c r="A86" s="12">
        <v>85</v>
      </c>
      <c r="B86" s="1" t="s">
        <v>47</v>
      </c>
      <c r="C86" s="7" t="s">
        <v>71</v>
      </c>
      <c r="D86" s="3">
        <v>18.343203</v>
      </c>
      <c r="E86" s="3">
        <v>-88.450219</v>
      </c>
      <c r="L86" s="14">
        <v>19</v>
      </c>
      <c r="M86" s="9">
        <v>1</v>
      </c>
      <c r="N86" s="9">
        <v>0</v>
      </c>
      <c r="O86" s="9">
        <v>0</v>
      </c>
      <c r="P86" s="9">
        <v>0</v>
      </c>
      <c r="Q86" s="9">
        <v>0</v>
      </c>
      <c r="AD86" s="1" t="s">
        <v>162</v>
      </c>
    </row>
    <row r="87" spans="1:30" ht="11.25">
      <c r="A87" s="12">
        <v>86</v>
      </c>
      <c r="B87" s="1" t="s">
        <v>114</v>
      </c>
      <c r="C87" s="7" t="s">
        <v>71</v>
      </c>
      <c r="D87" s="2">
        <v>18.04959</v>
      </c>
      <c r="E87" s="2">
        <v>-88.435075</v>
      </c>
      <c r="X87" s="17">
        <v>658</v>
      </c>
      <c r="Y87" s="9">
        <v>0.27</v>
      </c>
      <c r="Z87" s="9">
        <v>0.67</v>
      </c>
      <c r="AA87" s="9">
        <v>0.03</v>
      </c>
      <c r="AB87" s="9">
        <v>0</v>
      </c>
      <c r="AC87" s="9">
        <v>0</v>
      </c>
      <c r="AD87" s="1" t="s">
        <v>163</v>
      </c>
    </row>
    <row r="88" spans="1:30" ht="11.25">
      <c r="A88" s="12">
        <v>87</v>
      </c>
      <c r="B88" s="1" t="s">
        <v>115</v>
      </c>
      <c r="C88" s="7" t="s">
        <v>71</v>
      </c>
      <c r="D88" s="2">
        <v>18.437445</v>
      </c>
      <c r="E88" s="2">
        <v>-88.42706</v>
      </c>
      <c r="X88" s="14">
        <v>7</v>
      </c>
      <c r="Y88" s="9">
        <v>0.29</v>
      </c>
      <c r="Z88" s="9">
        <v>0.71</v>
      </c>
      <c r="AA88" s="9">
        <v>0</v>
      </c>
      <c r="AB88" s="9">
        <v>0</v>
      </c>
      <c r="AC88" s="9">
        <v>0</v>
      </c>
      <c r="AD88" s="1" t="s">
        <v>163</v>
      </c>
    </row>
    <row r="89" spans="1:30" ht="11.25">
      <c r="A89" s="12">
        <v>88</v>
      </c>
      <c r="B89" s="1" t="s">
        <v>116</v>
      </c>
      <c r="C89" s="7" t="s">
        <v>74</v>
      </c>
      <c r="D89" s="3">
        <v>16.542135</v>
      </c>
      <c r="E89" s="3">
        <v>-88.418851</v>
      </c>
      <c r="L89" s="14">
        <v>3</v>
      </c>
      <c r="M89" s="9">
        <v>1</v>
      </c>
      <c r="N89" s="9">
        <v>0</v>
      </c>
      <c r="O89" s="9">
        <v>0</v>
      </c>
      <c r="P89" s="9">
        <v>0</v>
      </c>
      <c r="Q89" s="9">
        <v>0</v>
      </c>
      <c r="AD89" s="1" t="s">
        <v>163</v>
      </c>
    </row>
    <row r="90" spans="1:30" ht="11.25">
      <c r="A90" s="12">
        <v>89</v>
      </c>
      <c r="B90" s="1" t="s">
        <v>117</v>
      </c>
      <c r="C90" s="7" t="s">
        <v>71</v>
      </c>
      <c r="D90" s="4">
        <v>18.220089</v>
      </c>
      <c r="E90" s="4">
        <v>-88.413936</v>
      </c>
      <c r="X90" s="14">
        <v>1466</v>
      </c>
      <c r="Y90" s="9">
        <v>0.3</v>
      </c>
      <c r="Z90" s="9">
        <v>0.68</v>
      </c>
      <c r="AA90" s="9">
        <v>0.01</v>
      </c>
      <c r="AB90" s="9">
        <v>0</v>
      </c>
      <c r="AC90" s="9">
        <v>0.01</v>
      </c>
      <c r="AD90" s="1" t="s">
        <v>163</v>
      </c>
    </row>
    <row r="91" spans="1:30" ht="11.25">
      <c r="A91" s="12">
        <v>90</v>
      </c>
      <c r="B91" s="1" t="s">
        <v>118</v>
      </c>
      <c r="C91" s="7" t="s">
        <v>71</v>
      </c>
      <c r="D91" s="3">
        <v>18.397941</v>
      </c>
      <c r="E91" s="3">
        <v>-88.388005</v>
      </c>
      <c r="F91" s="15">
        <v>2</v>
      </c>
      <c r="G91" s="9">
        <v>0.5</v>
      </c>
      <c r="H91" s="9">
        <v>0.5</v>
      </c>
      <c r="I91" s="9">
        <v>0</v>
      </c>
      <c r="J91" s="9">
        <v>0</v>
      </c>
      <c r="K91" s="9">
        <v>0</v>
      </c>
      <c r="L91" s="14">
        <v>3</v>
      </c>
      <c r="M91" s="9">
        <v>1</v>
      </c>
      <c r="N91" s="9">
        <v>0</v>
      </c>
      <c r="O91" s="9">
        <v>0</v>
      </c>
      <c r="P91" s="9">
        <v>0</v>
      </c>
      <c r="Q91" s="9">
        <v>0</v>
      </c>
      <c r="X91" s="14">
        <v>11</v>
      </c>
      <c r="Y91" s="9">
        <v>0.27</v>
      </c>
      <c r="Z91" s="9">
        <v>0.45</v>
      </c>
      <c r="AA91" s="9">
        <v>0</v>
      </c>
      <c r="AB91" s="9">
        <v>0</v>
      </c>
      <c r="AC91" s="9">
        <v>0.27</v>
      </c>
      <c r="AD91" s="1" t="s">
        <v>164</v>
      </c>
    </row>
    <row r="92" spans="1:30" ht="11.25">
      <c r="A92" s="12">
        <v>91</v>
      </c>
      <c r="B92" s="1" t="s">
        <v>119</v>
      </c>
      <c r="C92" s="7" t="s">
        <v>71</v>
      </c>
      <c r="D92" s="2">
        <v>18.392862</v>
      </c>
      <c r="E92" s="2">
        <v>-88.383126</v>
      </c>
      <c r="X92" s="14">
        <v>7</v>
      </c>
      <c r="Y92" s="9">
        <v>0</v>
      </c>
      <c r="Z92" s="9">
        <v>1</v>
      </c>
      <c r="AA92" s="9">
        <v>0</v>
      </c>
      <c r="AB92" s="9">
        <v>0</v>
      </c>
      <c r="AC92" s="9">
        <v>0</v>
      </c>
      <c r="AD92" s="1" t="s">
        <v>163</v>
      </c>
    </row>
    <row r="93" spans="1:30" ht="11.25">
      <c r="A93" s="12">
        <v>92</v>
      </c>
      <c r="B93" s="1" t="s">
        <v>48</v>
      </c>
      <c r="C93" s="7" t="s">
        <v>75</v>
      </c>
      <c r="D93" s="3">
        <v>17.967982</v>
      </c>
      <c r="E93" s="3">
        <v>-88.370733</v>
      </c>
      <c r="F93" s="15">
        <v>199</v>
      </c>
      <c r="G93" s="9">
        <v>0.51</v>
      </c>
      <c r="H93" s="9">
        <v>0.47</v>
      </c>
      <c r="I93" s="9">
        <v>0.01</v>
      </c>
      <c r="J93" s="9">
        <v>0</v>
      </c>
      <c r="K93" s="9">
        <v>0</v>
      </c>
      <c r="L93" s="14">
        <v>199</v>
      </c>
      <c r="M93" s="9">
        <v>0.48</v>
      </c>
      <c r="N93" s="9">
        <v>0.51</v>
      </c>
      <c r="O93" s="9">
        <v>0.01</v>
      </c>
      <c r="P93" s="9">
        <v>0</v>
      </c>
      <c r="Q93" s="9">
        <v>0</v>
      </c>
      <c r="R93" s="14">
        <v>10</v>
      </c>
      <c r="S93" s="9">
        <v>0</v>
      </c>
      <c r="T93" s="9">
        <v>0.1</v>
      </c>
      <c r="U93" s="9">
        <v>0</v>
      </c>
      <c r="V93" s="9">
        <v>0</v>
      </c>
      <c r="W93" s="9">
        <v>0</v>
      </c>
      <c r="AD93" s="1" t="s">
        <v>154</v>
      </c>
    </row>
    <row r="94" spans="1:30" ht="11.25">
      <c r="A94" s="12">
        <v>93</v>
      </c>
      <c r="B94" s="1" t="s">
        <v>49</v>
      </c>
      <c r="C94" s="7" t="s">
        <v>74</v>
      </c>
      <c r="D94" s="3">
        <v>16.515386</v>
      </c>
      <c r="E94" s="3">
        <v>-88.368254</v>
      </c>
      <c r="F94" s="15">
        <v>3</v>
      </c>
      <c r="G94" s="9">
        <v>1</v>
      </c>
      <c r="H94" s="9">
        <v>0</v>
      </c>
      <c r="I94" s="9">
        <v>0</v>
      </c>
      <c r="J94" s="9">
        <v>0</v>
      </c>
      <c r="K94" s="9">
        <v>0</v>
      </c>
      <c r="L94" s="14">
        <v>7</v>
      </c>
      <c r="M94" s="9">
        <v>1</v>
      </c>
      <c r="N94" s="9">
        <v>0</v>
      </c>
      <c r="O94" s="9">
        <v>0</v>
      </c>
      <c r="P94" s="9">
        <v>0</v>
      </c>
      <c r="Q94" s="9">
        <v>0</v>
      </c>
      <c r="AD94" s="1" t="s">
        <v>150</v>
      </c>
    </row>
    <row r="95" spans="1:30" ht="11.25">
      <c r="A95" s="11">
        <v>94</v>
      </c>
      <c r="B95" s="1" t="s">
        <v>171</v>
      </c>
      <c r="C95" s="1" t="s">
        <v>74</v>
      </c>
      <c r="D95" s="2">
        <v>17.8667</v>
      </c>
      <c r="E95" s="2">
        <v>-88.2167</v>
      </c>
      <c r="L95" s="14">
        <v>3</v>
      </c>
      <c r="M95" s="10">
        <v>0</v>
      </c>
      <c r="N95" s="10">
        <v>1</v>
      </c>
      <c r="O95" s="10">
        <v>0</v>
      </c>
      <c r="P95" s="10">
        <v>0</v>
      </c>
      <c r="Q95" s="10">
        <v>0</v>
      </c>
      <c r="AD95" s="1" t="s">
        <v>150</v>
      </c>
    </row>
    <row r="96" spans="1:30" ht="11.25">
      <c r="A96" s="11">
        <v>95</v>
      </c>
      <c r="B96" s="1" t="s">
        <v>170</v>
      </c>
      <c r="C96" s="1" t="s">
        <v>74</v>
      </c>
      <c r="D96" s="2">
        <v>17.38872</v>
      </c>
      <c r="E96" s="2">
        <v>-88.28077</v>
      </c>
      <c r="F96" s="14">
        <v>8</v>
      </c>
      <c r="G96" s="10">
        <v>0.875</v>
      </c>
      <c r="H96" s="10">
        <v>0</v>
      </c>
      <c r="I96" s="10">
        <v>0.125</v>
      </c>
      <c r="J96" s="10">
        <v>0</v>
      </c>
      <c r="K96" s="10">
        <v>0</v>
      </c>
      <c r="AD96" s="1" t="s">
        <v>150</v>
      </c>
    </row>
    <row r="97" spans="1:30" ht="11.25">
      <c r="A97" s="12">
        <v>96</v>
      </c>
      <c r="B97" s="1" t="s">
        <v>50</v>
      </c>
      <c r="C97" s="7" t="s">
        <v>71</v>
      </c>
      <c r="D97" s="2">
        <v>18.356233</v>
      </c>
      <c r="E97" s="2">
        <v>-88.353691</v>
      </c>
      <c r="X97" s="14">
        <v>3</v>
      </c>
      <c r="Y97" s="9">
        <v>0.33</v>
      </c>
      <c r="Z97" s="9">
        <v>0.67</v>
      </c>
      <c r="AA97" s="9">
        <v>0</v>
      </c>
      <c r="AB97" s="9">
        <v>0</v>
      </c>
      <c r="AC97" s="9">
        <v>0</v>
      </c>
      <c r="AD97" s="1" t="s">
        <v>163</v>
      </c>
    </row>
    <row r="98" spans="1:30" ht="11.25">
      <c r="A98" s="11">
        <v>97</v>
      </c>
      <c r="B98" s="1" t="s">
        <v>120</v>
      </c>
      <c r="C98" s="7" t="s">
        <v>74</v>
      </c>
      <c r="D98" s="3">
        <v>16.600705</v>
      </c>
      <c r="E98" s="3">
        <v>-88.339393</v>
      </c>
      <c r="R98" s="14">
        <v>3</v>
      </c>
      <c r="S98" s="9">
        <v>0.33</v>
      </c>
      <c r="T98" s="9">
        <v>0</v>
      </c>
      <c r="U98" s="9">
        <v>0</v>
      </c>
      <c r="V98" s="9">
        <v>0</v>
      </c>
      <c r="W98" s="9">
        <v>0.67</v>
      </c>
      <c r="AD98" s="1" t="s">
        <v>163</v>
      </c>
    </row>
    <row r="99" spans="1:30" ht="11.25">
      <c r="A99" s="11">
        <v>98</v>
      </c>
      <c r="B99" s="1" t="s">
        <v>121</v>
      </c>
      <c r="C99" s="7" t="s">
        <v>75</v>
      </c>
      <c r="D99" s="3">
        <v>17.516667</v>
      </c>
      <c r="E99" s="3">
        <v>-88.2</v>
      </c>
      <c r="F99" s="15">
        <v>13</v>
      </c>
      <c r="G99" s="9">
        <v>0.923</v>
      </c>
      <c r="H99" s="9">
        <v>0.077</v>
      </c>
      <c r="I99" s="9">
        <v>0</v>
      </c>
      <c r="J99" s="9">
        <v>0</v>
      </c>
      <c r="K99" s="9">
        <v>0</v>
      </c>
      <c r="R99" s="14">
        <v>1</v>
      </c>
      <c r="S99" s="9">
        <v>0</v>
      </c>
      <c r="T99" s="9">
        <v>1</v>
      </c>
      <c r="U99" s="9">
        <v>0</v>
      </c>
      <c r="V99" s="9">
        <v>0</v>
      </c>
      <c r="W99" s="9">
        <v>0</v>
      </c>
      <c r="AD99" s="1" t="s">
        <v>157</v>
      </c>
    </row>
    <row r="100" spans="1:30" ht="11.25">
      <c r="A100" s="12">
        <v>99</v>
      </c>
      <c r="B100" s="1" t="s">
        <v>122</v>
      </c>
      <c r="C100" s="7" t="s">
        <v>74</v>
      </c>
      <c r="D100" s="2">
        <v>16.519572</v>
      </c>
      <c r="E100" s="2">
        <v>-88.194615</v>
      </c>
      <c r="X100" s="14">
        <v>1</v>
      </c>
      <c r="Y100" s="9">
        <v>1</v>
      </c>
      <c r="Z100" s="9">
        <v>0</v>
      </c>
      <c r="AA100" s="9">
        <v>0</v>
      </c>
      <c r="AB100" s="9">
        <v>0</v>
      </c>
      <c r="AC100" s="9">
        <v>0</v>
      </c>
      <c r="AD100" s="1" t="s">
        <v>163</v>
      </c>
    </row>
    <row r="101" spans="1:30" ht="11.25">
      <c r="A101" s="11">
        <v>100</v>
      </c>
      <c r="B101" s="1" t="s">
        <v>51</v>
      </c>
      <c r="C101" s="7" t="s">
        <v>75</v>
      </c>
      <c r="D101" s="3">
        <v>18.322957</v>
      </c>
      <c r="E101" s="2">
        <v>-88.160499</v>
      </c>
      <c r="X101" s="14">
        <v>39</v>
      </c>
      <c r="Y101" s="9">
        <v>0</v>
      </c>
      <c r="Z101" s="9">
        <v>0.92</v>
      </c>
      <c r="AA101" s="9">
        <v>0</v>
      </c>
      <c r="AB101" s="9">
        <v>0</v>
      </c>
      <c r="AC101" s="9">
        <v>0.08</v>
      </c>
      <c r="AD101" s="1" t="s">
        <v>163</v>
      </c>
    </row>
    <row r="102" spans="1:30" ht="11.25">
      <c r="A102" s="11">
        <v>101</v>
      </c>
      <c r="B102" s="1" t="s">
        <v>135</v>
      </c>
      <c r="C102" s="7" t="s">
        <v>74</v>
      </c>
      <c r="D102" s="2">
        <v>16.5333333</v>
      </c>
      <c r="E102" s="2">
        <v>-88.0666667</v>
      </c>
      <c r="X102" s="14">
        <v>1</v>
      </c>
      <c r="Y102" s="9">
        <v>1</v>
      </c>
      <c r="Z102" s="9">
        <v>0</v>
      </c>
      <c r="AA102" s="9">
        <v>0</v>
      </c>
      <c r="AB102" s="9">
        <v>0</v>
      </c>
      <c r="AC102" s="9">
        <v>0</v>
      </c>
      <c r="AD102" s="1" t="s">
        <v>163</v>
      </c>
    </row>
    <row r="103" spans="1:30" ht="11.25">
      <c r="A103" s="12">
        <v>102</v>
      </c>
      <c r="B103" s="1" t="s">
        <v>123</v>
      </c>
      <c r="C103" s="7" t="s">
        <v>75</v>
      </c>
      <c r="D103" s="3">
        <v>18.024379</v>
      </c>
      <c r="E103" s="3">
        <v>-87.938234</v>
      </c>
      <c r="L103" s="14">
        <v>12</v>
      </c>
      <c r="M103" s="9">
        <v>0.5</v>
      </c>
      <c r="N103" s="9">
        <v>0.33</v>
      </c>
      <c r="O103" s="9">
        <v>0</v>
      </c>
      <c r="P103" s="9">
        <v>0</v>
      </c>
      <c r="Q103" s="9">
        <v>0.17</v>
      </c>
      <c r="AD103" s="1" t="s">
        <v>163</v>
      </c>
    </row>
    <row r="104" spans="1:30" ht="11.25">
      <c r="A104" s="11">
        <v>103</v>
      </c>
      <c r="B104" s="1" t="s">
        <v>124</v>
      </c>
      <c r="C104" s="7" t="s">
        <v>75</v>
      </c>
      <c r="D104" s="3">
        <v>18.147691</v>
      </c>
      <c r="E104" s="3">
        <v>-87.892695</v>
      </c>
      <c r="L104" s="14">
        <v>79</v>
      </c>
      <c r="M104" s="9">
        <v>0.74</v>
      </c>
      <c r="N104" s="9">
        <v>0.08</v>
      </c>
      <c r="O104" s="9">
        <v>0</v>
      </c>
      <c r="P104" s="9">
        <v>0.02</v>
      </c>
      <c r="Q104" s="9">
        <v>0.16</v>
      </c>
      <c r="AD104" s="1" t="s">
        <v>163</v>
      </c>
    </row>
    <row r="105" spans="1:30" ht="11.25">
      <c r="A105" s="11" t="s">
        <v>192</v>
      </c>
      <c r="B105" s="1" t="s">
        <v>125</v>
      </c>
      <c r="C105" s="7" t="s">
        <v>75</v>
      </c>
      <c r="D105" s="2">
        <v>18.178507</v>
      </c>
      <c r="E105" s="2">
        <v>-87.888665</v>
      </c>
      <c r="F105" s="15">
        <v>45</v>
      </c>
      <c r="G105" s="9">
        <v>0.93</v>
      </c>
      <c r="H105" s="9">
        <v>0.07</v>
      </c>
      <c r="I105" s="9">
        <v>0</v>
      </c>
      <c r="J105" s="9">
        <v>0</v>
      </c>
      <c r="K105" s="9">
        <v>0</v>
      </c>
      <c r="AD105" s="1" t="s">
        <v>152</v>
      </c>
    </row>
    <row r="106" spans="1:30" ht="11.25">
      <c r="A106" s="12" t="s">
        <v>193</v>
      </c>
      <c r="B106" s="1" t="s">
        <v>126</v>
      </c>
      <c r="C106" s="7" t="s">
        <v>75</v>
      </c>
      <c r="D106" s="2">
        <v>18.131596</v>
      </c>
      <c r="E106" s="2">
        <v>-87.832989</v>
      </c>
      <c r="F106" s="15">
        <v>60</v>
      </c>
      <c r="G106" s="9">
        <v>0.55</v>
      </c>
      <c r="H106" s="9">
        <v>0.38</v>
      </c>
      <c r="I106" s="9">
        <v>0</v>
      </c>
      <c r="J106" s="9">
        <v>0</v>
      </c>
      <c r="K106" s="9">
        <v>0</v>
      </c>
      <c r="AD106" s="1" t="s">
        <v>152</v>
      </c>
    </row>
    <row r="107" spans="1:30" ht="11.25">
      <c r="A107" s="11">
        <v>106</v>
      </c>
      <c r="B107" s="1" t="s">
        <v>52</v>
      </c>
      <c r="C107" s="7" t="s">
        <v>75</v>
      </c>
      <c r="D107" s="3">
        <v>20.432148</v>
      </c>
      <c r="E107" s="3">
        <v>-86.874218</v>
      </c>
      <c r="L107" s="14">
        <v>6</v>
      </c>
      <c r="M107" s="9">
        <v>0.17</v>
      </c>
      <c r="N107" s="9">
        <v>0.33</v>
      </c>
      <c r="O107" s="9">
        <v>0</v>
      </c>
      <c r="P107" s="9">
        <v>0</v>
      </c>
      <c r="Q107" s="9">
        <v>0.5</v>
      </c>
      <c r="AD107" s="1" t="s">
        <v>163</v>
      </c>
    </row>
    <row r="108" spans="1:30" ht="11.25">
      <c r="A108" s="11">
        <v>107</v>
      </c>
      <c r="B108" s="1" t="s">
        <v>127</v>
      </c>
      <c r="C108" s="7" t="s">
        <v>75</v>
      </c>
      <c r="D108" s="3">
        <v>20.490034</v>
      </c>
      <c r="E108" s="3">
        <v>-86.845427</v>
      </c>
      <c r="L108" s="14">
        <v>12</v>
      </c>
      <c r="M108" s="9">
        <v>0.33</v>
      </c>
      <c r="N108" s="9">
        <v>0.67</v>
      </c>
      <c r="O108" s="9">
        <v>0</v>
      </c>
      <c r="P108" s="9">
        <v>0</v>
      </c>
      <c r="Q108" s="9">
        <v>0</v>
      </c>
      <c r="R108" s="14">
        <v>31</v>
      </c>
      <c r="S108" s="9">
        <v>0</v>
      </c>
      <c r="T108" s="9">
        <v>0.9</v>
      </c>
      <c r="U108" s="9">
        <v>0.03</v>
      </c>
      <c r="V108" s="9">
        <v>0</v>
      </c>
      <c r="W108" s="9">
        <v>0.06</v>
      </c>
      <c r="X108" s="14">
        <v>37</v>
      </c>
      <c r="Y108" s="9">
        <v>0</v>
      </c>
      <c r="Z108" s="9">
        <v>0.97</v>
      </c>
      <c r="AA108" s="9">
        <v>0</v>
      </c>
      <c r="AB108" s="9">
        <v>0</v>
      </c>
      <c r="AC108" s="9">
        <v>0.03</v>
      </c>
      <c r="AD108" s="1" t="s">
        <v>163</v>
      </c>
    </row>
    <row r="109" spans="1:30" ht="11.25">
      <c r="A109" s="12">
        <v>108</v>
      </c>
      <c r="B109" s="1" t="s">
        <v>53</v>
      </c>
      <c r="C109" s="1" t="s">
        <v>76</v>
      </c>
      <c r="D109" s="2">
        <v>19.577333</v>
      </c>
      <c r="E109" s="2">
        <v>-89.594</v>
      </c>
      <c r="F109" s="15">
        <v>3</v>
      </c>
      <c r="G109" s="9">
        <v>0.333</v>
      </c>
      <c r="H109" s="9">
        <v>0</v>
      </c>
      <c r="I109" s="9">
        <v>0</v>
      </c>
      <c r="J109" s="9">
        <v>0.667</v>
      </c>
      <c r="K109" s="9">
        <v>0</v>
      </c>
      <c r="AD109" s="1" t="s">
        <v>149</v>
      </c>
    </row>
    <row r="110" spans="1:30" ht="11.25">
      <c r="A110" s="11">
        <v>109</v>
      </c>
      <c r="B110" s="1" t="s">
        <v>54</v>
      </c>
      <c r="C110" s="1" t="s">
        <v>77</v>
      </c>
      <c r="D110" s="2">
        <v>19.59667</v>
      </c>
      <c r="E110" s="2">
        <v>-90.22908</v>
      </c>
      <c r="F110" s="9">
        <v>1</v>
      </c>
      <c r="G110" s="9">
        <v>1</v>
      </c>
      <c r="H110" s="9">
        <v>0</v>
      </c>
      <c r="I110" s="9">
        <v>0</v>
      </c>
      <c r="J110" s="9">
        <v>0</v>
      </c>
      <c r="K110" s="9">
        <v>0</v>
      </c>
      <c r="AD110" s="1" t="s">
        <v>149</v>
      </c>
    </row>
    <row r="111" spans="1:30" ht="11.25">
      <c r="A111" s="11">
        <v>110</v>
      </c>
      <c r="B111" s="1" t="s">
        <v>128</v>
      </c>
      <c r="C111" s="1" t="s">
        <v>77</v>
      </c>
      <c r="D111" s="2">
        <v>19.772567</v>
      </c>
      <c r="E111" s="2">
        <v>-89.598767</v>
      </c>
      <c r="F111" s="15">
        <v>2</v>
      </c>
      <c r="G111" s="9">
        <v>1</v>
      </c>
      <c r="H111" s="9">
        <v>0</v>
      </c>
      <c r="I111" s="9">
        <v>0</v>
      </c>
      <c r="J111" s="9">
        <v>0</v>
      </c>
      <c r="K111" s="9">
        <v>0</v>
      </c>
      <c r="AD111" s="1" t="s">
        <v>149</v>
      </c>
    </row>
    <row r="112" spans="1:30" ht="11.25">
      <c r="A112" s="12">
        <v>111</v>
      </c>
      <c r="B112" s="1" t="s">
        <v>55</v>
      </c>
      <c r="C112" s="1" t="s">
        <v>77</v>
      </c>
      <c r="D112" s="3">
        <v>20.171844</v>
      </c>
      <c r="E112" s="3">
        <v>-89.578641</v>
      </c>
      <c r="L112" s="14">
        <v>123</v>
      </c>
      <c r="M112" s="9">
        <v>0.8</v>
      </c>
      <c r="N112" s="9">
        <v>0.03</v>
      </c>
      <c r="O112" s="9">
        <v>0.01</v>
      </c>
      <c r="P112" s="9">
        <v>0</v>
      </c>
      <c r="Q112" s="9">
        <v>0.17</v>
      </c>
      <c r="AD112" s="1" t="s">
        <v>163</v>
      </c>
    </row>
    <row r="113" spans="1:30" ht="11.25">
      <c r="A113" s="11">
        <v>112</v>
      </c>
      <c r="B113" s="1" t="s">
        <v>56</v>
      </c>
      <c r="C113" s="1" t="s">
        <v>77</v>
      </c>
      <c r="D113" s="3">
        <v>20.298594</v>
      </c>
      <c r="E113" s="3">
        <v>-89.826126</v>
      </c>
      <c r="L113" s="14">
        <v>108</v>
      </c>
      <c r="M113" s="9">
        <v>0.88</v>
      </c>
      <c r="N113" s="9">
        <v>0.04</v>
      </c>
      <c r="O113" s="9">
        <v>0</v>
      </c>
      <c r="P113" s="9">
        <v>0</v>
      </c>
      <c r="Q113" s="9">
        <v>0.1</v>
      </c>
      <c r="AD113" s="1" t="s">
        <v>163</v>
      </c>
    </row>
    <row r="114" spans="1:30" ht="11.25">
      <c r="A114" s="11">
        <v>113</v>
      </c>
      <c r="B114" s="1" t="s">
        <v>57</v>
      </c>
      <c r="C114" s="1" t="s">
        <v>77</v>
      </c>
      <c r="D114" s="3">
        <v>20.359675</v>
      </c>
      <c r="E114" s="3">
        <v>-89.770497</v>
      </c>
      <c r="L114" s="14">
        <v>442</v>
      </c>
      <c r="M114" s="9">
        <v>0.48</v>
      </c>
      <c r="N114" s="9">
        <v>0.24</v>
      </c>
      <c r="O114" s="9">
        <v>0.01</v>
      </c>
      <c r="P114" s="9">
        <v>0</v>
      </c>
      <c r="Q114" s="9">
        <v>0.27</v>
      </c>
      <c r="AD114" s="1" t="s">
        <v>163</v>
      </c>
    </row>
    <row r="115" spans="1:30" ht="11.25">
      <c r="A115" s="12">
        <v>114</v>
      </c>
      <c r="B115" s="1" t="s">
        <v>58</v>
      </c>
      <c r="C115" s="1" t="s">
        <v>75</v>
      </c>
      <c r="D115" s="3">
        <v>20.458209</v>
      </c>
      <c r="E115" s="3">
        <v>-87.284246</v>
      </c>
      <c r="L115" s="14">
        <v>4</v>
      </c>
      <c r="M115" s="9">
        <v>0.75</v>
      </c>
      <c r="N115" s="9">
        <v>0</v>
      </c>
      <c r="O115" s="9">
        <v>0</v>
      </c>
      <c r="P115" s="9">
        <v>0</v>
      </c>
      <c r="Q115" s="9">
        <v>0.25</v>
      </c>
      <c r="R115" s="14">
        <v>17</v>
      </c>
      <c r="S115" s="9">
        <v>0</v>
      </c>
      <c r="T115" s="9">
        <v>1</v>
      </c>
      <c r="U115" s="9">
        <v>0</v>
      </c>
      <c r="V115" s="9">
        <v>0</v>
      </c>
      <c r="W115" s="9">
        <v>0</v>
      </c>
      <c r="X115" s="14">
        <v>29</v>
      </c>
      <c r="Y115" s="9">
        <v>0.1</v>
      </c>
      <c r="Z115" s="9">
        <v>0.9</v>
      </c>
      <c r="AA115" s="9">
        <v>0</v>
      </c>
      <c r="AB115" s="9">
        <v>0</v>
      </c>
      <c r="AC115" s="9">
        <v>0</v>
      </c>
      <c r="AD115" s="1" t="s">
        <v>163</v>
      </c>
    </row>
    <row r="116" spans="1:30" ht="11.25">
      <c r="A116" s="11" t="s">
        <v>194</v>
      </c>
      <c r="B116" s="8" t="s">
        <v>59</v>
      </c>
      <c r="C116" s="1" t="s">
        <v>78</v>
      </c>
      <c r="D116" s="2">
        <v>20.473896</v>
      </c>
      <c r="E116" s="2">
        <v>-89.196395</v>
      </c>
      <c r="X116" s="14">
        <v>2026</v>
      </c>
      <c r="Y116" s="9">
        <v>0.105</v>
      </c>
      <c r="Z116" s="9">
        <v>0.87</v>
      </c>
      <c r="AA116" s="9">
        <v>0.016</v>
      </c>
      <c r="AB116" s="9">
        <v>0.001</v>
      </c>
      <c r="AC116" s="9">
        <v>0.008</v>
      </c>
      <c r="AD116" s="1" t="s">
        <v>169</v>
      </c>
    </row>
    <row r="117" spans="1:30" ht="11.25">
      <c r="A117" s="11">
        <v>116</v>
      </c>
      <c r="B117" s="1" t="s">
        <v>60</v>
      </c>
      <c r="C117" s="1" t="s">
        <v>78</v>
      </c>
      <c r="D117" s="3">
        <v>20.487779</v>
      </c>
      <c r="E117" s="3">
        <v>-87.738127</v>
      </c>
      <c r="L117" s="14">
        <v>4</v>
      </c>
      <c r="M117" s="9">
        <v>0.96</v>
      </c>
      <c r="N117" s="9">
        <v>0.01</v>
      </c>
      <c r="O117" s="9">
        <v>0.02</v>
      </c>
      <c r="P117" s="9">
        <v>0</v>
      </c>
      <c r="Q117" s="9">
        <v>0.03</v>
      </c>
      <c r="AD117" s="1" t="s">
        <v>163</v>
      </c>
    </row>
    <row r="118" spans="1:30" ht="11.25">
      <c r="A118" s="12">
        <v>117</v>
      </c>
      <c r="B118" s="1" t="s">
        <v>61</v>
      </c>
      <c r="C118" s="1" t="s">
        <v>78</v>
      </c>
      <c r="D118" s="3">
        <v>20.540075</v>
      </c>
      <c r="E118" s="3">
        <v>-88.663571</v>
      </c>
      <c r="L118" s="14">
        <v>33</v>
      </c>
      <c r="M118" s="9">
        <v>0.42</v>
      </c>
      <c r="N118" s="9">
        <v>0</v>
      </c>
      <c r="O118" s="9">
        <v>0</v>
      </c>
      <c r="P118" s="9">
        <v>0</v>
      </c>
      <c r="Q118" s="9">
        <v>0.57</v>
      </c>
      <c r="AD118" s="1" t="s">
        <v>163</v>
      </c>
    </row>
    <row r="119" spans="1:30" ht="11.25">
      <c r="A119" s="11">
        <v>118</v>
      </c>
      <c r="B119" s="1" t="s">
        <v>62</v>
      </c>
      <c r="C119" s="1" t="s">
        <v>78</v>
      </c>
      <c r="D119" s="3">
        <v>20.560942</v>
      </c>
      <c r="E119" s="3">
        <v>-89.952591</v>
      </c>
      <c r="L119" s="14">
        <v>326</v>
      </c>
      <c r="M119" s="9">
        <v>0.2</v>
      </c>
      <c r="N119" s="9">
        <v>0.04</v>
      </c>
      <c r="O119" s="9">
        <v>0.02</v>
      </c>
      <c r="P119" s="9">
        <v>0</v>
      </c>
      <c r="Q119" s="9">
        <v>0.67</v>
      </c>
      <c r="AD119" s="1" t="s">
        <v>163</v>
      </c>
    </row>
    <row r="120" spans="1:30" ht="11.25">
      <c r="A120" s="11">
        <v>119</v>
      </c>
      <c r="B120" s="1" t="s">
        <v>129</v>
      </c>
      <c r="C120" s="1" t="s">
        <v>78</v>
      </c>
      <c r="D120" s="3">
        <v>20.682853</v>
      </c>
      <c r="E120" s="3">
        <v>-88.568664</v>
      </c>
      <c r="L120" s="14">
        <v>2745</v>
      </c>
      <c r="M120" s="9">
        <v>0.1</v>
      </c>
      <c r="N120" s="9">
        <v>0.12</v>
      </c>
      <c r="O120" s="9">
        <v>0.04</v>
      </c>
      <c r="P120" s="9">
        <v>0</v>
      </c>
      <c r="Q120" s="9">
        <v>0.74</v>
      </c>
      <c r="AD120" s="1" t="s">
        <v>163</v>
      </c>
    </row>
    <row r="121" spans="1:30" ht="11.25">
      <c r="A121" s="12">
        <v>120</v>
      </c>
      <c r="B121" s="1" t="s">
        <v>130</v>
      </c>
      <c r="C121" s="1" t="s">
        <v>78</v>
      </c>
      <c r="D121" s="3">
        <v>20.891241</v>
      </c>
      <c r="E121" s="3">
        <v>-88.136231</v>
      </c>
      <c r="L121" s="14">
        <v>198</v>
      </c>
      <c r="M121" s="9">
        <v>0.97</v>
      </c>
      <c r="N121" s="9">
        <v>0</v>
      </c>
      <c r="O121" s="9">
        <v>0</v>
      </c>
      <c r="P121" s="9">
        <v>0</v>
      </c>
      <c r="Q121" s="9">
        <v>0.03</v>
      </c>
      <c r="AD121" s="1" t="s">
        <v>163</v>
      </c>
    </row>
    <row r="122" spans="1:30" ht="11.25">
      <c r="A122" s="11">
        <v>121</v>
      </c>
      <c r="B122" s="1" t="s">
        <v>63</v>
      </c>
      <c r="C122" s="1" t="s">
        <v>78</v>
      </c>
      <c r="D122" s="3">
        <v>21.091203</v>
      </c>
      <c r="E122" s="3">
        <v>-89.5975</v>
      </c>
      <c r="L122" s="14">
        <v>22</v>
      </c>
      <c r="M122" s="9">
        <v>0.91</v>
      </c>
      <c r="N122" s="9">
        <v>0.05</v>
      </c>
      <c r="O122" s="9">
        <v>0.05</v>
      </c>
      <c r="P122" s="9">
        <v>0</v>
      </c>
      <c r="Q122" s="9">
        <v>0</v>
      </c>
      <c r="AD122" s="1" t="s">
        <v>163</v>
      </c>
    </row>
    <row r="123" spans="1:30" ht="11.25">
      <c r="A123" s="11">
        <v>122</v>
      </c>
      <c r="B123" s="1" t="s">
        <v>131</v>
      </c>
      <c r="C123" s="1" t="s">
        <v>78</v>
      </c>
      <c r="D123" s="3">
        <v>21.563483</v>
      </c>
      <c r="E123" s="3">
        <v>-88.284461</v>
      </c>
      <c r="L123" s="14">
        <v>38</v>
      </c>
      <c r="M123" s="9">
        <v>0.11</v>
      </c>
      <c r="N123" s="9">
        <v>0.05</v>
      </c>
      <c r="O123" s="9">
        <v>0</v>
      </c>
      <c r="P123" s="9">
        <v>0</v>
      </c>
      <c r="Q123" s="9">
        <v>0.85</v>
      </c>
      <c r="R123" s="14">
        <v>18</v>
      </c>
      <c r="S123" s="9">
        <v>0.34</v>
      </c>
      <c r="T123" s="9">
        <v>0</v>
      </c>
      <c r="U123" s="9">
        <v>0</v>
      </c>
      <c r="V123" s="9">
        <v>0</v>
      </c>
      <c r="W123" s="9">
        <v>0.66</v>
      </c>
      <c r="AD123" s="1" t="s">
        <v>168</v>
      </c>
    </row>
    <row r="125" ht="11.25">
      <c r="A125" s="11" t="s">
        <v>195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E21" sqref="E21"/>
    </sheetView>
  </sheetViews>
  <sheetFormatPr defaultColWidth="9.140625" defaultRowHeight="12.75"/>
  <sheetData>
    <row r="1" ht="15">
      <c r="A1" s="18" t="s">
        <v>173</v>
      </c>
    </row>
    <row r="2" ht="15.75">
      <c r="A2" s="19"/>
    </row>
    <row r="3" ht="15">
      <c r="A3" s="18" t="s">
        <v>174</v>
      </c>
    </row>
    <row r="4" ht="15">
      <c r="A4" s="18"/>
    </row>
    <row r="5" ht="15">
      <c r="A5" s="18" t="s">
        <v>175</v>
      </c>
    </row>
    <row r="6" ht="15">
      <c r="A6" s="18"/>
    </row>
    <row r="7" ht="15">
      <c r="A7" s="18" t="s">
        <v>176</v>
      </c>
    </row>
    <row r="8" ht="15">
      <c r="A8" s="18"/>
    </row>
    <row r="9" ht="15">
      <c r="A9" s="18" t="s">
        <v>177</v>
      </c>
    </row>
    <row r="10" ht="15.75">
      <c r="A10" s="19"/>
    </row>
    <row r="11" ht="15">
      <c r="A11" s="18" t="s">
        <v>178</v>
      </c>
    </row>
    <row r="12" ht="15.75">
      <c r="A12" s="19"/>
    </row>
    <row r="13" ht="15">
      <c r="A13" s="18" t="s">
        <v>179</v>
      </c>
    </row>
    <row r="14" ht="15.75">
      <c r="A14" s="19"/>
    </row>
    <row r="15" ht="15">
      <c r="A15" s="18" t="s">
        <v>180</v>
      </c>
    </row>
    <row r="16" ht="15">
      <c r="A16" s="18"/>
    </row>
    <row r="17" ht="15">
      <c r="A17" s="18" t="s">
        <v>181</v>
      </c>
    </row>
    <row r="18" ht="15.75">
      <c r="A18" s="19"/>
    </row>
    <row r="19" ht="15">
      <c r="A19" s="18" t="s">
        <v>182</v>
      </c>
    </row>
    <row r="20" ht="15.75">
      <c r="A20" s="19"/>
    </row>
    <row r="21" ht="15">
      <c r="A21" s="18" t="s">
        <v>183</v>
      </c>
    </row>
    <row r="22" ht="15.75">
      <c r="A22" s="19"/>
    </row>
    <row r="23" ht="15">
      <c r="A23" s="18" t="s">
        <v>184</v>
      </c>
    </row>
    <row r="24" ht="15.75">
      <c r="A24" s="19"/>
    </row>
    <row r="25" ht="15">
      <c r="A25" s="18" t="s">
        <v>185</v>
      </c>
    </row>
    <row r="26" ht="15.75">
      <c r="A26" s="19"/>
    </row>
    <row r="27" ht="15">
      <c r="A27" s="18" t="s">
        <v>186</v>
      </c>
    </row>
    <row r="28" ht="15.75">
      <c r="A28" s="19"/>
    </row>
    <row r="29" ht="15">
      <c r="A29" s="18" t="s">
        <v>187</v>
      </c>
    </row>
    <row r="30" ht="15.75">
      <c r="A30" s="19" t="s">
        <v>188</v>
      </c>
    </row>
    <row r="31" ht="15">
      <c r="A31" s="18" t="s">
        <v>189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Field 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mgolitko</dc:creator>
  <cp:keywords/>
  <dc:description/>
  <cp:lastModifiedBy>mgolitko</cp:lastModifiedBy>
  <dcterms:created xsi:type="dcterms:W3CDTF">2011-06-03T18:31:20Z</dcterms:created>
  <dcterms:modified xsi:type="dcterms:W3CDTF">2011-10-21T14:51:57Z</dcterms:modified>
  <cp:category/>
  <cp:version/>
  <cp:contentType/>
  <cp:contentStatus/>
</cp:coreProperties>
</file>